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8615" windowHeight="11445" activeTab="0"/>
  </bookViews>
  <sheets>
    <sheet name="Sheet2" sheetId="1" r:id="rId1"/>
  </sheets>
  <externalReferences>
    <externalReference r:id="rId4"/>
  </externalReferences>
  <definedNames>
    <definedName name="ciffob">'[1]breytingaskrá'!$A:$XFD</definedName>
  </definedNames>
  <calcPr fullCalcOnLoad="1"/>
</workbook>
</file>

<file path=xl/sharedStrings.xml><?xml version="1.0" encoding="utf-8"?>
<sst xmlns="http://schemas.openxmlformats.org/spreadsheetml/2006/main" count="32" uniqueCount="32">
  <si>
    <t>Pakkning</t>
  </si>
  <si>
    <t>Innkaupsverð</t>
  </si>
  <si>
    <t>Verðbreyting</t>
  </si>
  <si>
    <t>Breytt greiðsluþátttaka</t>
  </si>
  <si>
    <t>S</t>
  </si>
  <si>
    <t>Nýtt á skrá</t>
  </si>
  <si>
    <t>Nýtt í viðmiðunarverðskrá</t>
  </si>
  <si>
    <t>Afskráð</t>
  </si>
  <si>
    <t>Breytt geymsluskilyrði</t>
  </si>
  <si>
    <t>Breytt geymsluþol</t>
  </si>
  <si>
    <t>Sjúkrahúsmerking afnumin</t>
  </si>
  <si>
    <t>Breytt lyfjaheitisnúmer</t>
  </si>
  <si>
    <t>Breyttur markaðsleyfishafi</t>
  </si>
  <si>
    <t>Sérfræðingsmerking afnumin</t>
  </si>
  <si>
    <t>Tekið úr verðskrá vegna birgðaskorts</t>
  </si>
  <si>
    <t>Helstu breytingar á lyfjaverðskrá 1. desember 2008</t>
  </si>
  <si>
    <t>Hámarksv.</t>
  </si>
  <si>
    <t>Viðmiðunar-</t>
  </si>
  <si>
    <t>Nvnr</t>
  </si>
  <si>
    <t>Heiti</t>
  </si>
  <si>
    <t>Form</t>
  </si>
  <si>
    <t>Styrkur</t>
  </si>
  <si>
    <t>Magn</t>
  </si>
  <si>
    <t>Af.gr.</t>
  </si>
  <si>
    <t>Tr</t>
  </si>
  <si>
    <t>Apóteka</t>
  </si>
  <si>
    <t>í smásölu</t>
  </si>
  <si>
    <t>verð</t>
  </si>
  <si>
    <t>X</t>
  </si>
  <si>
    <t>Z</t>
  </si>
  <si>
    <t>Medilax</t>
  </si>
  <si>
    <t>Lagfæringar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</si>
</sst>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d\.mm\.yyyy"/>
    <numFmt numFmtId="165" formatCode="dd/mm/yy;@"/>
    <numFmt numFmtId="166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NumberFormat="1" applyAlignment="1">
      <alignment/>
    </xf>
    <xf numFmtId="0" fontId="20" fillId="0" borderId="0" xfId="0" applyFont="1" applyAlignment="1">
      <alignment/>
    </xf>
    <xf numFmtId="0" fontId="22" fillId="0" borderId="0" xfId="61" applyFont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49" fontId="23" fillId="0" borderId="0" xfId="61" applyNumberFormat="1" applyFont="1">
      <alignment/>
      <protection/>
    </xf>
    <xf numFmtId="0" fontId="23" fillId="0" borderId="0" xfId="61" applyFont="1">
      <alignment/>
      <protection/>
    </xf>
    <xf numFmtId="0" fontId="23" fillId="0" borderId="0" xfId="61" applyFont="1" applyAlignment="1">
      <alignment horizontal="right"/>
      <protection/>
    </xf>
    <xf numFmtId="0" fontId="23" fillId="0" borderId="0" xfId="0" applyFont="1" applyAlignment="1">
      <alignment/>
    </xf>
    <xf numFmtId="0" fontId="23" fillId="0" borderId="0" xfId="61" applyFont="1" applyAlignment="1">
      <alignment horizontal="center"/>
      <protection/>
    </xf>
    <xf numFmtId="0" fontId="23" fillId="0" borderId="0" xfId="61" applyFont="1" applyAlignment="1">
      <alignment horizontal="left"/>
      <protection/>
    </xf>
    <xf numFmtId="0" fontId="23" fillId="0" borderId="0" xfId="61" applyFont="1" applyAlignment="1">
      <alignment/>
      <protection/>
    </xf>
    <xf numFmtId="0" fontId="23" fillId="0" borderId="0" xfId="61" applyNumberFormat="1" applyFont="1" applyAlignment="1">
      <alignment horizontal="centerContinuous"/>
      <protection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18" fillId="0" borderId="0" xfId="61" applyFont="1">
      <alignment/>
      <protection/>
    </xf>
    <xf numFmtId="0" fontId="18" fillId="0" borderId="0" xfId="61" applyFont="1" applyAlignment="1">
      <alignment horizontal="right"/>
      <protection/>
    </xf>
    <xf numFmtId="0" fontId="18" fillId="0" borderId="0" xfId="61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2" xfId="57"/>
    <cellStyle name="Normal 26" xfId="58"/>
    <cellStyle name="Normal 3" xfId="59"/>
    <cellStyle name="Normal 4 2" xfId="60"/>
    <cellStyle name="Normal_119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ymsla-Verdskra\2008\12-2008\Vinnuskjal%20vegna%20dreifibr&#233;fs-12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eifib. nóv. 2003"/>
      <sheetName val="des. 2003"/>
      <sheetName val="Vinnuskjal vegna dreifibréfs"/>
      <sheetName val="des2008"/>
      <sheetName val="breytingaskrá"/>
      <sheetName val="Sheet1"/>
    </sheetNames>
    <sheetDataSet>
      <sheetData sheetId="4">
        <row r="1">
          <cell r="A1" t="str">
            <v>Norrænt vörunúmer</v>
          </cell>
          <cell r="D1" t="str">
            <v>DRUG_ID</v>
          </cell>
          <cell r="E1" t="str">
            <v>Virkt lyf</v>
          </cell>
          <cell r="F1" t="str">
            <v>Norrænt vörunúmer</v>
          </cell>
          <cell r="G1" t="str">
            <v>Lyfjaheitisnúmer</v>
          </cell>
          <cell r="H1" t="str">
            <v>Heiti lyfs</v>
          </cell>
          <cell r="I1" t="str">
            <v>Form lyfs</v>
          </cell>
          <cell r="J1" t="str">
            <v>Tölugildi styrks</v>
          </cell>
          <cell r="K1" t="str">
            <v>Einingar styrks</v>
          </cell>
          <cell r="L1" t="str">
            <v>Tölugildi magns</v>
          </cell>
          <cell r="M1" t="str">
            <v>Einingar magns</v>
          </cell>
          <cell r="N1" t="str">
            <v>Fjöldi pakkninga</v>
          </cell>
          <cell r="O1" t="str">
            <v>Pakkning</v>
          </cell>
          <cell r="P1" t="str">
            <v>Athugasemdir</v>
          </cell>
          <cell r="Q1" t="str">
            <v>ATC-flokkur</v>
          </cell>
          <cell r="R1" t="str">
            <v>Skráningardagsetning</v>
          </cell>
          <cell r="S1" t="str">
            <v>Afskráningardagsetning</v>
          </cell>
          <cell r="T1" t="str">
            <v>Afgreiðslumáti</v>
          </cell>
          <cell r="U1" t="str">
            <v>Geymsluskilyrði</v>
          </cell>
          <cell r="V1" t="str">
            <v>Geymsluþol</v>
          </cell>
          <cell r="W1" t="str">
            <v>Eftirritunarskylt</v>
          </cell>
          <cell r="X1" t="str">
            <v>Sérfræðingur ávísar</v>
          </cell>
          <cell r="Y1" t="str">
            <v>Greiðsluhlutur TR</v>
          </cell>
          <cell r="Z1" t="str">
            <v>Sjúkrahúslyf</v>
          </cell>
          <cell r="AA1" t="str">
            <v>Markaðsleyfishafi kóði</v>
          </cell>
          <cell r="AB1" t="str">
            <v>Dýralæknir ávísar</v>
          </cell>
          <cell r="AC1" t="str">
            <v>Geðlyf á geðdeild</v>
          </cell>
          <cell r="AD1" t="str">
            <v>Tannlæknir ávísar</v>
          </cell>
          <cell r="AE1" t="str">
            <v>Skammtur, hámark daga</v>
          </cell>
          <cell r="AF1" t="str">
            <v>Viðmiðunargjald</v>
          </cell>
          <cell r="AG1" t="str">
            <v>Álagningarflokkur</v>
          </cell>
          <cell r="AH1" t="str">
            <v>Viðmiðunarverðflokkur</v>
          </cell>
          <cell r="AI1" t="str">
            <v>Leiðbeiningar um meðferð</v>
          </cell>
          <cell r="AJ1" t="str">
            <v>Heildarmagn</v>
          </cell>
          <cell r="AK1" t="str">
            <v>CIF, FOB stuðull</v>
          </cell>
          <cell r="AL1" t="str">
            <v>Á undanþágulista</v>
          </cell>
          <cell r="AM1" t="str">
            <v>DDD á pakkningu</v>
          </cell>
          <cell r="AN1" t="str">
            <v>Umboðsaðili</v>
          </cell>
          <cell r="AO1" t="str">
            <v>Markaðsleyfishafi</v>
          </cell>
          <cell r="AP1" t="str">
            <v>Heiti virka innihaldsefnis</v>
          </cell>
          <cell r="AQ1" t="str">
            <v>Heildsölu heildsali</v>
          </cell>
          <cell r="AR1" t="str">
            <v>Lyfjaframleiðanda heildsali</v>
          </cell>
          <cell r="AS1" t="str">
            <v>Markaðs/Umboðs heildsali</v>
          </cell>
          <cell r="AT1" t="str">
            <v>Umsjónarmaður</v>
          </cell>
          <cell r="AW1" t="str">
            <v>Innkaupsverð</v>
          </cell>
          <cell r="AX1" t="str">
            <v>Hámarks heildsöluverð</v>
          </cell>
          <cell r="AY1" t="str">
            <v>Hámarks smásöluverð</v>
          </cell>
          <cell r="AZ1" t="str">
            <v>Viðmiðunarverð</v>
          </cell>
          <cell r="BA1" t="str">
            <v>Lyfjaframleiðenda heildsöluverð</v>
          </cell>
          <cell r="BB1" t="str">
            <v>Markaðsfyrirtækja/umboðsmanna heildsöluverð</v>
          </cell>
          <cell r="BC1" t="str">
            <v>Heildsölu heildsöluverð</v>
          </cell>
          <cell r="BD1" t="str">
            <v>Innkaupsverð apóteka</v>
          </cell>
          <cell r="BE1" t="str">
            <v>Greiðsluþátttökusmásöluverð</v>
          </cell>
          <cell r="BG1" t="str">
            <v>Skýring-1</v>
          </cell>
          <cell r="BH1" t="str">
            <v>Skýring-2</v>
          </cell>
        </row>
        <row r="2">
          <cell r="A2">
            <v>15343</v>
          </cell>
          <cell r="D2">
            <v>495</v>
          </cell>
          <cell r="E2">
            <v>1</v>
          </cell>
          <cell r="F2">
            <v>15343</v>
          </cell>
          <cell r="G2" t="str">
            <v>A10AE0501</v>
          </cell>
          <cell r="H2" t="str">
            <v>Levemir FlexPen</v>
          </cell>
          <cell r="I2" t="str">
            <v>stl</v>
          </cell>
          <cell r="J2">
            <v>100</v>
          </cell>
          <cell r="K2" t="str">
            <v>ae/ml</v>
          </cell>
          <cell r="L2">
            <v>3</v>
          </cell>
          <cell r="M2" t="str">
            <v>ml</v>
          </cell>
          <cell r="N2">
            <v>5</v>
          </cell>
          <cell r="O2" t="str">
            <v>pennar</v>
          </cell>
          <cell r="P2" t="str">
            <v/>
          </cell>
          <cell r="Q2" t="str">
            <v>A10AE05</v>
          </cell>
          <cell r="R2">
            <v>38687</v>
          </cell>
          <cell r="S2" t="str">
            <v/>
          </cell>
          <cell r="T2" t="str">
            <v>R</v>
          </cell>
          <cell r="U2" t="str">
            <v>K</v>
          </cell>
          <cell r="V2" t="str">
            <v>2</v>
          </cell>
          <cell r="W2">
            <v>0</v>
          </cell>
          <cell r="X2">
            <v>0</v>
          </cell>
          <cell r="Y2" t="str">
            <v>*</v>
          </cell>
          <cell r="Z2">
            <v>0</v>
          </cell>
          <cell r="AA2" t="str">
            <v>NON</v>
          </cell>
          <cell r="AB2">
            <v>0</v>
          </cell>
          <cell r="AC2">
            <v>0</v>
          </cell>
          <cell r="AD2">
            <v>0</v>
          </cell>
          <cell r="AE2">
            <v>100</v>
          </cell>
          <cell r="AF2" t="str">
            <v>DKK</v>
          </cell>
          <cell r="AG2" t="str">
            <v>lyfalmen</v>
          </cell>
          <cell r="AH2" t="str">
            <v/>
          </cell>
          <cell r="AI2" t="str">
            <v>00</v>
          </cell>
          <cell r="AJ2">
            <v>15</v>
          </cell>
          <cell r="AK2" t="str">
            <v/>
          </cell>
          <cell r="AL2">
            <v>0</v>
          </cell>
          <cell r="AM2">
            <v>37.5</v>
          </cell>
          <cell r="AN2" t="str">
            <v>Vistor hf</v>
          </cell>
          <cell r="AO2" t="str">
            <v>Novo-Nordisk</v>
          </cell>
          <cell r="AP2" t="str">
            <v/>
          </cell>
          <cell r="AQ2" t="str">
            <v/>
          </cell>
          <cell r="AR2" t="str">
            <v/>
          </cell>
          <cell r="AS2" t="str">
            <v/>
          </cell>
          <cell r="AT2" t="str">
            <v/>
          </cell>
          <cell r="AU2" t="str">
            <v/>
          </cell>
          <cell r="AV2" t="str">
            <v/>
          </cell>
          <cell r="AW2">
            <v>440.6731</v>
          </cell>
          <cell r="AX2">
            <v>10495</v>
          </cell>
          <cell r="AY2">
            <v>15711</v>
          </cell>
          <cell r="AZ2" t="str">
            <v/>
          </cell>
          <cell r="BA2" t="str">
            <v/>
          </cell>
          <cell r="BB2">
            <v>10495</v>
          </cell>
          <cell r="BC2" t="str">
            <v/>
          </cell>
          <cell r="BD2">
            <v>10495</v>
          </cell>
          <cell r="BE2">
            <v>15711</v>
          </cell>
          <cell r="BG2" t="str">
            <v>Verðbreyting</v>
          </cell>
          <cell r="BH2" t="str">
            <v>Breytt greiðsluþátttaka</v>
          </cell>
        </row>
        <row r="3">
          <cell r="A3">
            <v>62935</v>
          </cell>
          <cell r="D3">
            <v>3067</v>
          </cell>
          <cell r="E3">
            <v>1</v>
          </cell>
          <cell r="F3">
            <v>62935</v>
          </cell>
          <cell r="G3" t="str">
            <v>G03AA1005</v>
          </cell>
          <cell r="H3" t="str">
            <v>Harmonet</v>
          </cell>
          <cell r="I3" t="str">
            <v>töflur</v>
          </cell>
          <cell r="J3">
            <v>0</v>
          </cell>
          <cell r="K3" t="str">
            <v/>
          </cell>
          <cell r="L3">
            <v>63</v>
          </cell>
          <cell r="M3" t="str">
            <v>stk</v>
          </cell>
          <cell r="N3">
            <v>1</v>
          </cell>
          <cell r="O3" t="str">
            <v>pakki</v>
          </cell>
          <cell r="P3" t="str">
            <v>þp 20+75 mcg</v>
          </cell>
          <cell r="Q3" t="str">
            <v>G03AA10</v>
          </cell>
          <cell r="R3">
            <v>36100</v>
          </cell>
          <cell r="S3" t="str">
            <v/>
          </cell>
          <cell r="T3" t="str">
            <v>R</v>
          </cell>
          <cell r="U3" t="str">
            <v>A</v>
          </cell>
          <cell r="V3" t="str">
            <v>3</v>
          </cell>
          <cell r="W3">
            <v>0</v>
          </cell>
          <cell r="X3">
            <v>0</v>
          </cell>
          <cell r="Y3" t="str">
            <v>0</v>
          </cell>
          <cell r="Z3">
            <v>0</v>
          </cell>
          <cell r="AA3" t="str">
            <v>WEM</v>
          </cell>
          <cell r="AB3">
            <v>0</v>
          </cell>
          <cell r="AC3">
            <v>0</v>
          </cell>
          <cell r="AD3">
            <v>0</v>
          </cell>
          <cell r="AE3">
            <v>100</v>
          </cell>
          <cell r="AF3" t="str">
            <v>IKR</v>
          </cell>
          <cell r="AG3" t="str">
            <v>lyfalmen</v>
          </cell>
          <cell r="AH3" t="str">
            <v/>
          </cell>
          <cell r="AI3" t="str">
            <v>23</v>
          </cell>
          <cell r="AJ3">
            <v>63</v>
          </cell>
          <cell r="AK3" t="str">
            <v/>
          </cell>
          <cell r="AL3">
            <v>0</v>
          </cell>
          <cell r="AM3">
            <v>63</v>
          </cell>
          <cell r="AN3" t="str">
            <v>Icepharma hf</v>
          </cell>
          <cell r="AO3" t="str">
            <v>Wyeth Medica</v>
          </cell>
          <cell r="AP3" t="str">
            <v/>
          </cell>
          <cell r="AQ3" t="str">
            <v/>
          </cell>
          <cell r="AR3" t="str">
            <v/>
          </cell>
          <cell r="AS3" t="str">
            <v/>
          </cell>
          <cell r="AT3" t="str">
            <v/>
          </cell>
          <cell r="AU3" t="str">
            <v/>
          </cell>
          <cell r="AV3" t="str">
            <v/>
          </cell>
          <cell r="AW3">
            <v>17.1093</v>
          </cell>
          <cell r="AX3">
            <v>17</v>
          </cell>
          <cell r="AY3">
            <v>98</v>
          </cell>
          <cell r="AZ3" t="str">
            <v/>
          </cell>
          <cell r="BA3" t="str">
            <v/>
          </cell>
          <cell r="BB3">
            <v>17</v>
          </cell>
          <cell r="BC3" t="str">
            <v/>
          </cell>
          <cell r="BD3">
            <v>17</v>
          </cell>
          <cell r="BE3">
            <v>98</v>
          </cell>
          <cell r="BG3" t="str">
            <v>Verðbreyting</v>
          </cell>
          <cell r="BH3" t="str">
            <v>Breyttur gjaldmiðill</v>
          </cell>
        </row>
        <row r="4">
          <cell r="A4">
            <v>114417</v>
          </cell>
          <cell r="D4">
            <v>3402</v>
          </cell>
          <cell r="E4">
            <v>1</v>
          </cell>
          <cell r="F4">
            <v>114417</v>
          </cell>
          <cell r="G4" t="str">
            <v>N06AB0505</v>
          </cell>
          <cell r="H4" t="str">
            <v>Paroxetin Ranbaxy</v>
          </cell>
          <cell r="I4" t="str">
            <v>filmhtfl</v>
          </cell>
          <cell r="J4">
            <v>20</v>
          </cell>
          <cell r="K4" t="str">
            <v>mg</v>
          </cell>
          <cell r="L4">
            <v>20</v>
          </cell>
          <cell r="M4" t="str">
            <v>stk</v>
          </cell>
          <cell r="N4">
            <v>1</v>
          </cell>
          <cell r="O4" t="str">
            <v>þpakki</v>
          </cell>
          <cell r="P4" t="str">
            <v/>
          </cell>
          <cell r="Q4" t="str">
            <v>N06AB05</v>
          </cell>
          <cell r="R4">
            <v>39753</v>
          </cell>
          <cell r="S4" t="str">
            <v/>
          </cell>
          <cell r="T4" t="str">
            <v>R</v>
          </cell>
          <cell r="U4" t="str">
            <v>A</v>
          </cell>
          <cell r="V4" t="str">
            <v>3</v>
          </cell>
          <cell r="W4">
            <v>0</v>
          </cell>
          <cell r="X4">
            <v>0</v>
          </cell>
          <cell r="Y4" t="str">
            <v>B</v>
          </cell>
          <cell r="Z4">
            <v>0</v>
          </cell>
          <cell r="AA4" t="str">
            <v>RAN</v>
          </cell>
          <cell r="AB4">
            <v>0</v>
          </cell>
          <cell r="AC4">
            <v>1</v>
          </cell>
          <cell r="AD4">
            <v>0</v>
          </cell>
          <cell r="AE4">
            <v>30</v>
          </cell>
          <cell r="AF4" t="str">
            <v>IKR</v>
          </cell>
          <cell r="AG4" t="str">
            <v>lyfalmen</v>
          </cell>
          <cell r="AH4" t="str">
            <v>V0917</v>
          </cell>
          <cell r="AI4" t="str">
            <v>00</v>
          </cell>
          <cell r="AJ4">
            <v>20</v>
          </cell>
          <cell r="AK4" t="str">
            <v>0</v>
          </cell>
          <cell r="AL4">
            <v>0</v>
          </cell>
          <cell r="AM4">
            <v>20</v>
          </cell>
          <cell r="AN4" t="str">
            <v>Gróco ehf</v>
          </cell>
          <cell r="AO4" t="str">
            <v>Ranbaxy (UK) Ltd</v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>
            <v>526</v>
          </cell>
          <cell r="AX4">
            <v>526</v>
          </cell>
          <cell r="AY4">
            <v>1156</v>
          </cell>
          <cell r="AZ4">
            <v>1156</v>
          </cell>
          <cell r="BA4" t="str">
            <v/>
          </cell>
          <cell r="BB4" t="str">
            <v/>
          </cell>
          <cell r="BC4" t="str">
            <v/>
          </cell>
          <cell r="BD4">
            <v>526</v>
          </cell>
          <cell r="BE4">
            <v>1156</v>
          </cell>
          <cell r="BG4" t="str">
            <v>Verðbreyting</v>
          </cell>
          <cell r="BH4" t="str">
            <v>Breyttur gjaldmiðill</v>
          </cell>
        </row>
        <row r="5">
          <cell r="A5">
            <v>114406</v>
          </cell>
          <cell r="D5">
            <v>3403</v>
          </cell>
          <cell r="E5">
            <v>1</v>
          </cell>
          <cell r="F5">
            <v>114406</v>
          </cell>
          <cell r="G5" t="str">
            <v>N06AB0505</v>
          </cell>
          <cell r="H5" t="str">
            <v>Paroxetin Ranbaxy</v>
          </cell>
          <cell r="I5" t="str">
            <v>filmhtfl</v>
          </cell>
          <cell r="J5">
            <v>20</v>
          </cell>
          <cell r="K5" t="str">
            <v>mg</v>
          </cell>
          <cell r="L5">
            <v>60</v>
          </cell>
          <cell r="M5" t="str">
            <v>stk</v>
          </cell>
          <cell r="N5">
            <v>1</v>
          </cell>
          <cell r="O5" t="str">
            <v>þpakki</v>
          </cell>
          <cell r="P5" t="str">
            <v/>
          </cell>
          <cell r="Q5" t="str">
            <v>N06AB05</v>
          </cell>
          <cell r="R5">
            <v>39753</v>
          </cell>
          <cell r="S5" t="str">
            <v/>
          </cell>
          <cell r="T5" t="str">
            <v>R</v>
          </cell>
          <cell r="U5" t="str">
            <v>A</v>
          </cell>
          <cell r="V5" t="str">
            <v>3</v>
          </cell>
          <cell r="W5">
            <v>0</v>
          </cell>
          <cell r="X5">
            <v>0</v>
          </cell>
          <cell r="Y5" t="str">
            <v>B</v>
          </cell>
          <cell r="Z5">
            <v>0</v>
          </cell>
          <cell r="AA5" t="str">
            <v>RAN</v>
          </cell>
          <cell r="AB5">
            <v>0</v>
          </cell>
          <cell r="AC5">
            <v>1</v>
          </cell>
          <cell r="AD5">
            <v>0</v>
          </cell>
          <cell r="AE5">
            <v>30</v>
          </cell>
          <cell r="AF5" t="str">
            <v>IKR</v>
          </cell>
          <cell r="AG5" t="str">
            <v>lyfalmen</v>
          </cell>
          <cell r="AH5" t="str">
            <v>V0918</v>
          </cell>
          <cell r="AI5" t="str">
            <v>00</v>
          </cell>
          <cell r="AJ5">
            <v>60</v>
          </cell>
          <cell r="AK5" t="str">
            <v>0</v>
          </cell>
          <cell r="AL5">
            <v>0</v>
          </cell>
          <cell r="AM5">
            <v>60</v>
          </cell>
          <cell r="AN5" t="str">
            <v>Gróco ehf</v>
          </cell>
          <cell r="AO5" t="str">
            <v>Ranbaxy (UK) Ltd</v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 t="str">
            <v/>
          </cell>
          <cell r="AU5" t="str">
            <v/>
          </cell>
          <cell r="AV5" t="str">
            <v/>
          </cell>
          <cell r="AW5">
            <v>1390</v>
          </cell>
          <cell r="AX5">
            <v>1390</v>
          </cell>
          <cell r="AY5">
            <v>2846</v>
          </cell>
          <cell r="AZ5">
            <v>2846</v>
          </cell>
          <cell r="BA5" t="str">
            <v/>
          </cell>
          <cell r="BB5" t="str">
            <v/>
          </cell>
          <cell r="BC5" t="str">
            <v/>
          </cell>
          <cell r="BD5">
            <v>1390</v>
          </cell>
          <cell r="BE5">
            <v>2846</v>
          </cell>
          <cell r="BG5" t="str">
            <v>Verðbreyting</v>
          </cell>
          <cell r="BH5" t="str">
            <v>Breyttur gjaldmiðill</v>
          </cell>
        </row>
        <row r="6">
          <cell r="A6">
            <v>114395</v>
          </cell>
          <cell r="D6">
            <v>3404</v>
          </cell>
          <cell r="E6">
            <v>1</v>
          </cell>
          <cell r="F6">
            <v>114395</v>
          </cell>
          <cell r="G6" t="str">
            <v>N06AB0505</v>
          </cell>
          <cell r="H6" t="str">
            <v>Paroxetin Ranbaxy</v>
          </cell>
          <cell r="I6" t="str">
            <v>filmhtfl</v>
          </cell>
          <cell r="J6">
            <v>20</v>
          </cell>
          <cell r="K6" t="str">
            <v>mg</v>
          </cell>
          <cell r="L6">
            <v>100</v>
          </cell>
          <cell r="M6" t="str">
            <v>stk</v>
          </cell>
          <cell r="N6">
            <v>1</v>
          </cell>
          <cell r="O6" t="str">
            <v>þpakki</v>
          </cell>
          <cell r="P6" t="str">
            <v/>
          </cell>
          <cell r="Q6" t="str">
            <v>N06AB05</v>
          </cell>
          <cell r="R6">
            <v>39753</v>
          </cell>
          <cell r="S6" t="str">
            <v/>
          </cell>
          <cell r="T6" t="str">
            <v>R</v>
          </cell>
          <cell r="U6" t="str">
            <v>A</v>
          </cell>
          <cell r="V6" t="str">
            <v>3</v>
          </cell>
          <cell r="W6">
            <v>0</v>
          </cell>
          <cell r="X6">
            <v>0</v>
          </cell>
          <cell r="Y6" t="str">
            <v>B</v>
          </cell>
          <cell r="Z6">
            <v>0</v>
          </cell>
          <cell r="AA6" t="str">
            <v>RAN</v>
          </cell>
          <cell r="AB6">
            <v>0</v>
          </cell>
          <cell r="AC6">
            <v>1</v>
          </cell>
          <cell r="AD6">
            <v>0</v>
          </cell>
          <cell r="AE6">
            <v>30</v>
          </cell>
          <cell r="AF6" t="str">
            <v>IKR</v>
          </cell>
          <cell r="AG6" t="str">
            <v>lyfalmen</v>
          </cell>
          <cell r="AH6" t="str">
            <v>V0919</v>
          </cell>
          <cell r="AI6" t="str">
            <v>00</v>
          </cell>
          <cell r="AJ6">
            <v>100</v>
          </cell>
          <cell r="AK6" t="str">
            <v>0</v>
          </cell>
          <cell r="AL6">
            <v>0</v>
          </cell>
          <cell r="AM6">
            <v>100</v>
          </cell>
          <cell r="AN6" t="str">
            <v>Gróco ehf</v>
          </cell>
          <cell r="AO6" t="str">
            <v>Ranbaxy (UK) Ltd</v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>
            <v>2160</v>
          </cell>
          <cell r="AX6">
            <v>2160</v>
          </cell>
          <cell r="AY6">
            <v>4015</v>
          </cell>
          <cell r="AZ6">
            <v>4015</v>
          </cell>
          <cell r="BA6" t="str">
            <v/>
          </cell>
          <cell r="BB6" t="str">
            <v/>
          </cell>
          <cell r="BC6" t="str">
            <v/>
          </cell>
          <cell r="BD6">
            <v>2160</v>
          </cell>
          <cell r="BE6">
            <v>4015</v>
          </cell>
          <cell r="BG6" t="str">
            <v>Verðbreyting</v>
          </cell>
          <cell r="BH6" t="str">
            <v>Breyttur gjaldmiðill</v>
          </cell>
        </row>
        <row r="7">
          <cell r="A7">
            <v>181131</v>
          </cell>
          <cell r="D7">
            <v>3251</v>
          </cell>
          <cell r="E7">
            <v>1</v>
          </cell>
          <cell r="F7">
            <v>181131</v>
          </cell>
          <cell r="G7" t="str">
            <v>J01EE0103</v>
          </cell>
          <cell r="H7" t="str">
            <v>Primazol</v>
          </cell>
          <cell r="I7" t="str">
            <v>mixtúra</v>
          </cell>
          <cell r="J7">
            <v>48</v>
          </cell>
          <cell r="K7" t="str">
            <v>mg/ml</v>
          </cell>
          <cell r="L7">
            <v>100</v>
          </cell>
          <cell r="M7" t="str">
            <v>ml</v>
          </cell>
          <cell r="N7">
            <v>1</v>
          </cell>
          <cell r="O7" t="str">
            <v>glas</v>
          </cell>
          <cell r="P7" t="str">
            <v>8+40 mg/ml</v>
          </cell>
          <cell r="Q7" t="str">
            <v>J01EE01</v>
          </cell>
          <cell r="R7">
            <v>32599</v>
          </cell>
          <cell r="S7" t="str">
            <v/>
          </cell>
          <cell r="T7" t="str">
            <v>R</v>
          </cell>
          <cell r="U7" t="str">
            <v>A</v>
          </cell>
          <cell r="V7" t="str">
            <v>2</v>
          </cell>
          <cell r="W7">
            <v>0</v>
          </cell>
          <cell r="X7">
            <v>0</v>
          </cell>
          <cell r="Y7" t="str">
            <v>0</v>
          </cell>
          <cell r="Z7">
            <v>0</v>
          </cell>
          <cell r="AA7" t="str">
            <v>ACA</v>
          </cell>
          <cell r="AB7">
            <v>0</v>
          </cell>
          <cell r="AC7">
            <v>0</v>
          </cell>
          <cell r="AD7">
            <v>1</v>
          </cell>
          <cell r="AE7">
            <v>100</v>
          </cell>
          <cell r="AF7" t="str">
            <v>XEU</v>
          </cell>
          <cell r="AG7" t="str">
            <v>lyfalmen</v>
          </cell>
          <cell r="AH7" t="str">
            <v/>
          </cell>
          <cell r="AI7" t="str">
            <v>01</v>
          </cell>
          <cell r="AJ7">
            <v>100</v>
          </cell>
          <cell r="AK7" t="str">
            <v/>
          </cell>
          <cell r="AL7">
            <v>0</v>
          </cell>
          <cell r="AM7">
            <v>2.5</v>
          </cell>
          <cell r="AN7" t="str">
            <v>Actavis Group hf</v>
          </cell>
          <cell r="AO7" t="str">
            <v>Actavis hf</v>
          </cell>
          <cell r="AP7" t="str">
            <v/>
          </cell>
          <cell r="AQ7" t="str">
            <v/>
          </cell>
          <cell r="AR7" t="str">
            <v/>
          </cell>
          <cell r="AS7" t="str">
            <v>Actavis</v>
          </cell>
          <cell r="AT7" t="str">
            <v/>
          </cell>
          <cell r="AU7" t="str">
            <v/>
          </cell>
          <cell r="AV7" t="str">
            <v/>
          </cell>
          <cell r="AW7">
            <v>4.6566</v>
          </cell>
          <cell r="AX7">
            <v>826</v>
          </cell>
          <cell r="AY7">
            <v>1780</v>
          </cell>
          <cell r="AZ7" t="str">
            <v/>
          </cell>
          <cell r="BA7" t="str">
            <v/>
          </cell>
          <cell r="BB7">
            <v>826</v>
          </cell>
          <cell r="BC7" t="str">
            <v/>
          </cell>
          <cell r="BD7">
            <v>826</v>
          </cell>
          <cell r="BE7">
            <v>1780</v>
          </cell>
          <cell r="BG7" t="str">
            <v>Verðbreyting</v>
          </cell>
          <cell r="BH7" t="str">
            <v>Breyttur gjaldmiðill</v>
          </cell>
        </row>
        <row r="8">
          <cell r="A8">
            <v>51732</v>
          </cell>
          <cell r="D8">
            <v>2734</v>
          </cell>
          <cell r="E8">
            <v>1</v>
          </cell>
          <cell r="F8">
            <v>51732</v>
          </cell>
          <cell r="G8" t="str">
            <v>C08CA0104</v>
          </cell>
          <cell r="H8" t="str">
            <v>Amlódipín PortFarma</v>
          </cell>
          <cell r="I8" t="str">
            <v>töflur</v>
          </cell>
          <cell r="J8">
            <v>5</v>
          </cell>
          <cell r="K8" t="str">
            <v>mg</v>
          </cell>
          <cell r="L8">
            <v>100</v>
          </cell>
          <cell r="M8" t="str">
            <v>stk</v>
          </cell>
          <cell r="N8">
            <v>1</v>
          </cell>
          <cell r="O8" t="str">
            <v>þpakki</v>
          </cell>
          <cell r="P8" t="str">
            <v/>
          </cell>
          <cell r="Q8" t="str">
            <v>C08CA01</v>
          </cell>
          <cell r="R8">
            <v>39052</v>
          </cell>
          <cell r="S8" t="str">
            <v/>
          </cell>
          <cell r="T8" t="str">
            <v>R</v>
          </cell>
          <cell r="U8" t="str">
            <v>A</v>
          </cell>
          <cell r="V8" t="str">
            <v>2,5</v>
          </cell>
          <cell r="W8">
            <v>0</v>
          </cell>
          <cell r="X8">
            <v>0</v>
          </cell>
          <cell r="Y8" t="str">
            <v>B</v>
          </cell>
          <cell r="Z8">
            <v>0</v>
          </cell>
          <cell r="AA8" t="str">
            <v>POF</v>
          </cell>
          <cell r="AB8">
            <v>0</v>
          </cell>
          <cell r="AC8">
            <v>0</v>
          </cell>
          <cell r="AD8">
            <v>0</v>
          </cell>
          <cell r="AE8">
            <v>100</v>
          </cell>
          <cell r="AF8" t="str">
            <v>IKR</v>
          </cell>
          <cell r="AG8" t="str">
            <v>lyfalmen</v>
          </cell>
          <cell r="AH8" t="str">
            <v>V0308</v>
          </cell>
          <cell r="AI8" t="str">
            <v>00</v>
          </cell>
          <cell r="AJ8">
            <v>100</v>
          </cell>
          <cell r="AK8" t="str">
            <v/>
          </cell>
          <cell r="AL8">
            <v>0</v>
          </cell>
          <cell r="AM8">
            <v>0</v>
          </cell>
          <cell r="AN8" t="str">
            <v>PortFarma ehf</v>
          </cell>
          <cell r="AO8" t="str">
            <v>PortFarma</v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1909</v>
          </cell>
          <cell r="AX8">
            <v>1909</v>
          </cell>
          <cell r="AY8">
            <v>3200</v>
          </cell>
          <cell r="AZ8">
            <v>3200</v>
          </cell>
          <cell r="BA8" t="str">
            <v/>
          </cell>
          <cell r="BB8">
            <v>1623</v>
          </cell>
          <cell r="BC8" t="str">
            <v/>
          </cell>
          <cell r="BD8">
            <v>1623</v>
          </cell>
          <cell r="BE8">
            <v>3200</v>
          </cell>
          <cell r="BG8" t="str">
            <v>Verðbreyting</v>
          </cell>
        </row>
        <row r="9">
          <cell r="A9">
            <v>51750</v>
          </cell>
          <cell r="D9">
            <v>3248</v>
          </cell>
          <cell r="E9">
            <v>1</v>
          </cell>
          <cell r="F9">
            <v>51750</v>
          </cell>
          <cell r="G9" t="str">
            <v>C08CA0104</v>
          </cell>
          <cell r="H9" t="str">
            <v>Amlódipín PortFarma</v>
          </cell>
          <cell r="I9" t="str">
            <v>töflur</v>
          </cell>
          <cell r="J9">
            <v>10</v>
          </cell>
          <cell r="K9" t="str">
            <v>mg</v>
          </cell>
          <cell r="L9">
            <v>100</v>
          </cell>
          <cell r="M9" t="str">
            <v>stk</v>
          </cell>
          <cell r="N9">
            <v>1</v>
          </cell>
          <cell r="O9" t="str">
            <v>þpakki</v>
          </cell>
          <cell r="P9" t="str">
            <v/>
          </cell>
          <cell r="Q9" t="str">
            <v>C08CA01</v>
          </cell>
          <cell r="R9">
            <v>39052</v>
          </cell>
          <cell r="S9" t="str">
            <v/>
          </cell>
          <cell r="T9" t="str">
            <v>R</v>
          </cell>
          <cell r="U9" t="str">
            <v>A</v>
          </cell>
          <cell r="V9" t="str">
            <v>2,5</v>
          </cell>
          <cell r="W9">
            <v>0</v>
          </cell>
          <cell r="X9">
            <v>0</v>
          </cell>
          <cell r="Y9" t="str">
            <v>B</v>
          </cell>
          <cell r="Z9">
            <v>0</v>
          </cell>
          <cell r="AA9" t="str">
            <v>POF</v>
          </cell>
          <cell r="AB9">
            <v>0</v>
          </cell>
          <cell r="AC9">
            <v>0</v>
          </cell>
          <cell r="AD9">
            <v>0</v>
          </cell>
          <cell r="AE9">
            <v>100</v>
          </cell>
          <cell r="AF9" t="str">
            <v>IKR</v>
          </cell>
          <cell r="AG9" t="str">
            <v>lyfalmen</v>
          </cell>
          <cell r="AH9" t="str">
            <v>V0310</v>
          </cell>
          <cell r="AI9" t="str">
            <v>00</v>
          </cell>
          <cell r="AJ9">
            <v>100</v>
          </cell>
          <cell r="AK9" t="str">
            <v/>
          </cell>
          <cell r="AL9">
            <v>0</v>
          </cell>
          <cell r="AM9">
            <v>0</v>
          </cell>
          <cell r="AN9" t="str">
            <v>PortFarma ehf</v>
          </cell>
          <cell r="AO9" t="str">
            <v>PortFarma</v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3111</v>
          </cell>
          <cell r="AX9">
            <v>3111</v>
          </cell>
          <cell r="AY9">
            <v>4751</v>
          </cell>
          <cell r="AZ9">
            <v>4751</v>
          </cell>
          <cell r="BA9" t="str">
            <v/>
          </cell>
          <cell r="BB9">
            <v>2644</v>
          </cell>
          <cell r="BC9" t="str">
            <v/>
          </cell>
          <cell r="BD9">
            <v>2644</v>
          </cell>
          <cell r="BE9">
            <v>4751</v>
          </cell>
          <cell r="BG9" t="str">
            <v>Verðbreyting</v>
          </cell>
        </row>
        <row r="10">
          <cell r="A10">
            <v>18894</v>
          </cell>
          <cell r="D10">
            <v>654</v>
          </cell>
          <cell r="E10">
            <v>1</v>
          </cell>
          <cell r="F10">
            <v>18894</v>
          </cell>
          <cell r="G10" t="str">
            <v>N06DA0202</v>
          </cell>
          <cell r="H10" t="str">
            <v>Aricept (Lyfjaver)</v>
          </cell>
          <cell r="I10" t="str">
            <v>töflur</v>
          </cell>
          <cell r="J10">
            <v>5</v>
          </cell>
          <cell r="K10" t="str">
            <v>mg</v>
          </cell>
          <cell r="L10">
            <v>98</v>
          </cell>
          <cell r="M10" t="str">
            <v>stk</v>
          </cell>
          <cell r="N10">
            <v>1</v>
          </cell>
          <cell r="O10" t="str">
            <v>þpakki</v>
          </cell>
          <cell r="P10" t="str">
            <v/>
          </cell>
          <cell r="Q10" t="str">
            <v>N06DA02</v>
          </cell>
          <cell r="R10">
            <v>38353</v>
          </cell>
          <cell r="S10" t="str">
            <v/>
          </cell>
          <cell r="T10" t="str">
            <v>R</v>
          </cell>
          <cell r="U10" t="str">
            <v>A</v>
          </cell>
          <cell r="V10" t="str">
            <v>3</v>
          </cell>
          <cell r="W10">
            <v>0</v>
          </cell>
          <cell r="X10">
            <v>0</v>
          </cell>
          <cell r="Y10" t="str">
            <v>0</v>
          </cell>
          <cell r="Z10">
            <v>0</v>
          </cell>
          <cell r="AA10" t="str">
            <v>LVR</v>
          </cell>
          <cell r="AB10">
            <v>0</v>
          </cell>
          <cell r="AC10">
            <v>0</v>
          </cell>
          <cell r="AD10">
            <v>0</v>
          </cell>
          <cell r="AE10">
            <v>100</v>
          </cell>
          <cell r="AF10" t="str">
            <v>DKK</v>
          </cell>
          <cell r="AG10" t="str">
            <v>lyfalmen</v>
          </cell>
          <cell r="AH10" t="str">
            <v>V0375</v>
          </cell>
          <cell r="AI10" t="str">
            <v>00</v>
          </cell>
          <cell r="AJ10">
            <v>98</v>
          </cell>
          <cell r="AK10" t="str">
            <v/>
          </cell>
          <cell r="AL10">
            <v>0</v>
          </cell>
          <cell r="AM10">
            <v>65.33</v>
          </cell>
          <cell r="AN10" t="str">
            <v>Lyfjaver ehf</v>
          </cell>
          <cell r="AO10" t="str">
            <v>Lyfjaver ehf</v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2250.074</v>
          </cell>
          <cell r="AX10">
            <v>53588</v>
          </cell>
          <cell r="AY10">
            <v>69211</v>
          </cell>
          <cell r="AZ10">
            <v>69210</v>
          </cell>
          <cell r="BA10" t="str">
            <v/>
          </cell>
          <cell r="BB10">
            <v>53141</v>
          </cell>
          <cell r="BC10" t="str">
            <v/>
          </cell>
          <cell r="BD10">
            <v>53141</v>
          </cell>
          <cell r="BE10">
            <v>69211</v>
          </cell>
          <cell r="BG10" t="str">
            <v>Verðbreyting</v>
          </cell>
        </row>
        <row r="11">
          <cell r="A11">
            <v>18908</v>
          </cell>
          <cell r="D11">
            <v>655</v>
          </cell>
          <cell r="E11">
            <v>1</v>
          </cell>
          <cell r="F11">
            <v>18908</v>
          </cell>
          <cell r="G11" t="str">
            <v>N06DA0202</v>
          </cell>
          <cell r="H11" t="str">
            <v>Aricept (Lyfjaver)</v>
          </cell>
          <cell r="I11" t="str">
            <v>töflur</v>
          </cell>
          <cell r="J11">
            <v>10</v>
          </cell>
          <cell r="K11" t="str">
            <v>mg</v>
          </cell>
          <cell r="L11">
            <v>98</v>
          </cell>
          <cell r="M11" t="str">
            <v>stk</v>
          </cell>
          <cell r="N11">
            <v>1</v>
          </cell>
          <cell r="O11" t="str">
            <v>þpakki</v>
          </cell>
          <cell r="P11" t="str">
            <v/>
          </cell>
          <cell r="Q11" t="str">
            <v>N06DA02</v>
          </cell>
          <cell r="R11">
            <v>38353</v>
          </cell>
          <cell r="S11" t="str">
            <v/>
          </cell>
          <cell r="T11" t="str">
            <v>R</v>
          </cell>
          <cell r="U11" t="str">
            <v>A</v>
          </cell>
          <cell r="V11" t="str">
            <v>3</v>
          </cell>
          <cell r="W11">
            <v>0</v>
          </cell>
          <cell r="X11">
            <v>0</v>
          </cell>
          <cell r="Y11" t="str">
            <v>0</v>
          </cell>
          <cell r="Z11">
            <v>0</v>
          </cell>
          <cell r="AA11" t="str">
            <v>LVR</v>
          </cell>
          <cell r="AB11">
            <v>0</v>
          </cell>
          <cell r="AC11">
            <v>0</v>
          </cell>
          <cell r="AD11">
            <v>0</v>
          </cell>
          <cell r="AE11">
            <v>100</v>
          </cell>
          <cell r="AF11" t="str">
            <v>DKK</v>
          </cell>
          <cell r="AG11" t="str">
            <v>lyfalmen</v>
          </cell>
          <cell r="AH11" t="str">
            <v>V0376</v>
          </cell>
          <cell r="AI11" t="str">
            <v>00</v>
          </cell>
          <cell r="AJ11">
            <v>98</v>
          </cell>
          <cell r="AK11" t="str">
            <v/>
          </cell>
          <cell r="AL11">
            <v>0</v>
          </cell>
          <cell r="AM11">
            <v>130.67</v>
          </cell>
          <cell r="AN11" t="str">
            <v>Lyfjaver ehf</v>
          </cell>
          <cell r="AO11" t="str">
            <v>Lyfjaver ehf</v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2442.488</v>
          </cell>
          <cell r="AX11">
            <v>58170</v>
          </cell>
          <cell r="AY11">
            <v>74634</v>
          </cell>
          <cell r="AZ11">
            <v>74634</v>
          </cell>
          <cell r="BA11" t="str">
            <v/>
          </cell>
          <cell r="BB11">
            <v>57497</v>
          </cell>
          <cell r="BC11" t="str">
            <v/>
          </cell>
          <cell r="BD11">
            <v>57497</v>
          </cell>
          <cell r="BE11">
            <v>74634</v>
          </cell>
          <cell r="BG11" t="str">
            <v>Verðbreyting</v>
          </cell>
        </row>
        <row r="12">
          <cell r="A12">
            <v>14702</v>
          </cell>
          <cell r="D12">
            <v>488</v>
          </cell>
          <cell r="E12">
            <v>1</v>
          </cell>
          <cell r="F12">
            <v>14702</v>
          </cell>
          <cell r="G12" t="str">
            <v>C09CA0601</v>
          </cell>
          <cell r="H12" t="str">
            <v>Atacand</v>
          </cell>
          <cell r="I12" t="str">
            <v>töflur</v>
          </cell>
          <cell r="J12">
            <v>32</v>
          </cell>
          <cell r="K12" t="str">
            <v>mg</v>
          </cell>
          <cell r="L12">
            <v>28</v>
          </cell>
          <cell r="M12" t="str">
            <v>stk</v>
          </cell>
          <cell r="N12">
            <v>1</v>
          </cell>
          <cell r="O12" t="str">
            <v>þpakki</v>
          </cell>
          <cell r="P12" t="str">
            <v/>
          </cell>
          <cell r="Q12" t="str">
            <v>C09CA06</v>
          </cell>
          <cell r="R12">
            <v>38504</v>
          </cell>
          <cell r="S12" t="str">
            <v/>
          </cell>
          <cell r="T12" t="str">
            <v>R</v>
          </cell>
          <cell r="U12" t="str">
            <v>A</v>
          </cell>
          <cell r="V12" t="str">
            <v>3</v>
          </cell>
          <cell r="W12">
            <v>0</v>
          </cell>
          <cell r="X12">
            <v>0</v>
          </cell>
          <cell r="Y12" t="str">
            <v>B</v>
          </cell>
          <cell r="Z12">
            <v>0</v>
          </cell>
          <cell r="AA12" t="str">
            <v>AZD</v>
          </cell>
          <cell r="AB12">
            <v>0</v>
          </cell>
          <cell r="AC12">
            <v>0</v>
          </cell>
          <cell r="AD12">
            <v>0</v>
          </cell>
          <cell r="AE12">
            <v>100</v>
          </cell>
          <cell r="AF12" t="str">
            <v>SEK</v>
          </cell>
          <cell r="AG12" t="str">
            <v>lyfalmen</v>
          </cell>
          <cell r="AH12" t="str">
            <v/>
          </cell>
          <cell r="AI12" t="str">
            <v>00</v>
          </cell>
          <cell r="AJ12">
            <v>28</v>
          </cell>
          <cell r="AK12" t="str">
            <v/>
          </cell>
          <cell r="AL12">
            <v>0</v>
          </cell>
          <cell r="AM12">
            <v>112</v>
          </cell>
          <cell r="AN12" t="str">
            <v>Vistor hf</v>
          </cell>
          <cell r="AO12" t="str">
            <v>AstraZeneca A/S DK</v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287.3207</v>
          </cell>
          <cell r="AX12">
            <v>4957</v>
          </cell>
          <cell r="AY12">
            <v>8142</v>
          </cell>
          <cell r="AZ12" t="str">
            <v/>
          </cell>
          <cell r="BA12" t="str">
            <v/>
          </cell>
          <cell r="BB12">
            <v>4957</v>
          </cell>
          <cell r="BC12" t="str">
            <v/>
          </cell>
          <cell r="BD12">
            <v>4957</v>
          </cell>
          <cell r="BE12">
            <v>8142</v>
          </cell>
          <cell r="BG12" t="str">
            <v>Verðbreyting</v>
          </cell>
        </row>
        <row r="13">
          <cell r="A13">
            <v>922866</v>
          </cell>
          <cell r="D13">
            <v>3033</v>
          </cell>
          <cell r="E13">
            <v>1</v>
          </cell>
          <cell r="F13">
            <v>922866</v>
          </cell>
          <cell r="G13" t="str">
            <v>N05BA0602</v>
          </cell>
          <cell r="H13" t="str">
            <v>Ativan</v>
          </cell>
          <cell r="I13" t="str">
            <v>stl</v>
          </cell>
          <cell r="J13">
            <v>4</v>
          </cell>
          <cell r="K13" t="str">
            <v>mg/ml</v>
          </cell>
          <cell r="L13">
            <v>1</v>
          </cell>
          <cell r="M13" t="str">
            <v>ml</v>
          </cell>
          <cell r="N13">
            <v>4</v>
          </cell>
          <cell r="O13" t="str">
            <v>lykjur</v>
          </cell>
          <cell r="P13" t="str">
            <v/>
          </cell>
          <cell r="Q13" t="str">
            <v>N05BA06</v>
          </cell>
          <cell r="R13">
            <v>38657</v>
          </cell>
          <cell r="S13" t="str">
            <v/>
          </cell>
          <cell r="T13" t="str">
            <v>R</v>
          </cell>
          <cell r="U13" t="str">
            <v>A</v>
          </cell>
          <cell r="V13" t="str">
            <v/>
          </cell>
          <cell r="W13">
            <v>0</v>
          </cell>
          <cell r="X13">
            <v>0</v>
          </cell>
          <cell r="Y13" t="str">
            <v>0</v>
          </cell>
          <cell r="Z13">
            <v>1</v>
          </cell>
          <cell r="AA13" t="str">
            <v>LDR</v>
          </cell>
          <cell r="AB13">
            <v>0</v>
          </cell>
          <cell r="AC13">
            <v>0</v>
          </cell>
          <cell r="AD13">
            <v>0</v>
          </cell>
          <cell r="AE13">
            <v>100</v>
          </cell>
          <cell r="AF13" t="str">
            <v>IKR</v>
          </cell>
          <cell r="AG13" t="str">
            <v>lyfsjukr</v>
          </cell>
          <cell r="AH13" t="str">
            <v/>
          </cell>
          <cell r="AI13" t="str">
            <v>00</v>
          </cell>
          <cell r="AJ13">
            <v>4</v>
          </cell>
          <cell r="AK13" t="str">
            <v/>
          </cell>
          <cell r="AL13">
            <v>1</v>
          </cell>
          <cell r="AM13">
            <v>0</v>
          </cell>
          <cell r="AN13" t="str">
            <v>Parlogis hf</v>
          </cell>
          <cell r="AO13" t="str">
            <v>Parlogis - óskráð lyf</v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3294</v>
          </cell>
          <cell r="AX13">
            <v>3294</v>
          </cell>
          <cell r="AY13">
            <v>4716</v>
          </cell>
          <cell r="AZ13" t="str">
            <v/>
          </cell>
          <cell r="BA13" t="str">
            <v/>
          </cell>
          <cell r="BB13">
            <v>3294</v>
          </cell>
          <cell r="BC13" t="str">
            <v/>
          </cell>
          <cell r="BD13">
            <v>3294</v>
          </cell>
          <cell r="BE13">
            <v>4716</v>
          </cell>
          <cell r="BG13" t="str">
            <v>Verðbreyting</v>
          </cell>
        </row>
        <row r="14">
          <cell r="A14">
            <v>134862</v>
          </cell>
          <cell r="D14">
            <v>1631</v>
          </cell>
          <cell r="E14">
            <v>1</v>
          </cell>
          <cell r="F14">
            <v>134862</v>
          </cell>
          <cell r="G14" t="str">
            <v>J05AR0601</v>
          </cell>
          <cell r="H14" t="str">
            <v>Atripla</v>
          </cell>
          <cell r="I14" t="str">
            <v>filmhtfl</v>
          </cell>
          <cell r="J14">
            <v>0</v>
          </cell>
          <cell r="K14" t="str">
            <v/>
          </cell>
          <cell r="L14">
            <v>30</v>
          </cell>
          <cell r="M14" t="str">
            <v>stk</v>
          </cell>
          <cell r="N14">
            <v>1</v>
          </cell>
          <cell r="O14" t="str">
            <v>glas</v>
          </cell>
          <cell r="P14" t="str">
            <v>600+200+245 mg</v>
          </cell>
          <cell r="Q14" t="str">
            <v>J05AR06</v>
          </cell>
          <cell r="R14">
            <v>39630</v>
          </cell>
          <cell r="S14" t="str">
            <v/>
          </cell>
          <cell r="T14" t="str">
            <v>R</v>
          </cell>
          <cell r="U14" t="str">
            <v>A</v>
          </cell>
          <cell r="V14" t="str">
            <v>2</v>
          </cell>
          <cell r="W14">
            <v>0</v>
          </cell>
          <cell r="X14">
            <v>1</v>
          </cell>
          <cell r="Y14" t="str">
            <v>0</v>
          </cell>
          <cell r="Z14">
            <v>1</v>
          </cell>
          <cell r="AA14" t="str">
            <v>GSI</v>
          </cell>
          <cell r="AB14">
            <v>0</v>
          </cell>
          <cell r="AC14">
            <v>0</v>
          </cell>
          <cell r="AD14">
            <v>0</v>
          </cell>
          <cell r="AE14">
            <v>100</v>
          </cell>
          <cell r="AF14" t="str">
            <v>DKK</v>
          </cell>
          <cell r="AG14" t="str">
            <v>lyfsjukr</v>
          </cell>
          <cell r="AH14" t="str">
            <v/>
          </cell>
          <cell r="AI14" t="str">
            <v>00</v>
          </cell>
          <cell r="AJ14">
            <v>30</v>
          </cell>
          <cell r="AK14" t="str">
            <v/>
          </cell>
          <cell r="AL14">
            <v>0</v>
          </cell>
          <cell r="AM14">
            <v>0</v>
          </cell>
          <cell r="AN14" t="str">
            <v>Lyfjaver ehf</v>
          </cell>
          <cell r="AO14" t="str">
            <v>Gilead Science International (L)</v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7746.316</v>
          </cell>
          <cell r="AX14">
            <v>184486</v>
          </cell>
          <cell r="AY14">
            <v>231448</v>
          </cell>
          <cell r="AZ14" t="str">
            <v/>
          </cell>
          <cell r="BA14" t="str">
            <v/>
          </cell>
          <cell r="BB14">
            <v>184402</v>
          </cell>
          <cell r="BC14" t="str">
            <v/>
          </cell>
          <cell r="BD14">
            <v>184402</v>
          </cell>
          <cell r="BE14">
            <v>231448</v>
          </cell>
          <cell r="BG14" t="str">
            <v>Verðbreyting</v>
          </cell>
        </row>
        <row r="15">
          <cell r="A15">
            <v>7997</v>
          </cell>
          <cell r="D15">
            <v>2910</v>
          </cell>
          <cell r="E15">
            <v>1</v>
          </cell>
          <cell r="F15">
            <v>7997</v>
          </cell>
          <cell r="G15" t="str">
            <v>H02AB0104</v>
          </cell>
          <cell r="H15" t="str">
            <v>Betapred</v>
          </cell>
          <cell r="I15" t="str">
            <v>lausnart</v>
          </cell>
          <cell r="J15">
            <v>0.5</v>
          </cell>
          <cell r="K15" t="str">
            <v>mg</v>
          </cell>
          <cell r="L15">
            <v>30</v>
          </cell>
          <cell r="M15" t="str">
            <v>stk</v>
          </cell>
          <cell r="N15">
            <v>1</v>
          </cell>
          <cell r="O15" t="str">
            <v>glas</v>
          </cell>
          <cell r="P15" t="str">
            <v/>
          </cell>
          <cell r="Q15" t="str">
            <v>H02AB01</v>
          </cell>
          <cell r="R15">
            <v>36039</v>
          </cell>
          <cell r="S15" t="str">
            <v/>
          </cell>
          <cell r="T15" t="str">
            <v>R</v>
          </cell>
          <cell r="U15" t="str">
            <v>A</v>
          </cell>
          <cell r="V15" t="str">
            <v/>
          </cell>
          <cell r="W15">
            <v>0</v>
          </cell>
          <cell r="X15">
            <v>0</v>
          </cell>
          <cell r="Y15" t="str">
            <v>E</v>
          </cell>
          <cell r="Z15">
            <v>0</v>
          </cell>
          <cell r="AA15" t="str">
            <v>LVE</v>
          </cell>
          <cell r="AB15">
            <v>0</v>
          </cell>
          <cell r="AC15">
            <v>0</v>
          </cell>
          <cell r="AD15">
            <v>1</v>
          </cell>
          <cell r="AE15">
            <v>100</v>
          </cell>
          <cell r="AF15" t="str">
            <v>IKR</v>
          </cell>
          <cell r="AG15" t="str">
            <v>lyfalmen</v>
          </cell>
          <cell r="AH15" t="str">
            <v/>
          </cell>
          <cell r="AI15" t="str">
            <v>00</v>
          </cell>
          <cell r="AJ15">
            <v>30</v>
          </cell>
          <cell r="AK15" t="str">
            <v>0</v>
          </cell>
          <cell r="AL15">
            <v>1</v>
          </cell>
          <cell r="AM15">
            <v>10</v>
          </cell>
          <cell r="AN15" t="str">
            <v>Lyfjaver ehf</v>
          </cell>
          <cell r="AO15" t="str">
            <v>Lyfjaver - óskráð lyf</v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729</v>
          </cell>
          <cell r="AX15">
            <v>729</v>
          </cell>
          <cell r="AY15">
            <v>1578</v>
          </cell>
          <cell r="AZ15" t="str">
            <v/>
          </cell>
          <cell r="BA15" t="str">
            <v/>
          </cell>
          <cell r="BB15">
            <v>729</v>
          </cell>
          <cell r="BC15" t="str">
            <v/>
          </cell>
          <cell r="BD15">
            <v>729</v>
          </cell>
          <cell r="BE15">
            <v>1578</v>
          </cell>
          <cell r="BG15" t="str">
            <v>Verðbreyting</v>
          </cell>
        </row>
        <row r="16">
          <cell r="A16">
            <v>15381</v>
          </cell>
          <cell r="D16">
            <v>3250</v>
          </cell>
          <cell r="E16">
            <v>1</v>
          </cell>
          <cell r="F16">
            <v>15381</v>
          </cell>
          <cell r="G16" t="str">
            <v>H02AB0104</v>
          </cell>
          <cell r="H16" t="str">
            <v>Betapred</v>
          </cell>
          <cell r="I16" t="str">
            <v>lausnart</v>
          </cell>
          <cell r="J16">
            <v>0.5</v>
          </cell>
          <cell r="K16" t="str">
            <v>mg</v>
          </cell>
          <cell r="L16">
            <v>100</v>
          </cell>
          <cell r="M16" t="str">
            <v>stk</v>
          </cell>
          <cell r="N16">
            <v>1</v>
          </cell>
          <cell r="O16" t="str">
            <v>glas</v>
          </cell>
          <cell r="P16" t="str">
            <v/>
          </cell>
          <cell r="Q16" t="str">
            <v>H02AB01</v>
          </cell>
          <cell r="R16">
            <v>35796</v>
          </cell>
          <cell r="S16" t="str">
            <v/>
          </cell>
          <cell r="T16" t="str">
            <v>R</v>
          </cell>
          <cell r="U16" t="str">
            <v>A</v>
          </cell>
          <cell r="V16" t="str">
            <v/>
          </cell>
          <cell r="W16">
            <v>0</v>
          </cell>
          <cell r="X16">
            <v>0</v>
          </cell>
          <cell r="Y16" t="str">
            <v>E</v>
          </cell>
          <cell r="Z16">
            <v>0</v>
          </cell>
          <cell r="AA16" t="str">
            <v>LVE</v>
          </cell>
          <cell r="AB16">
            <v>0</v>
          </cell>
          <cell r="AC16">
            <v>0</v>
          </cell>
          <cell r="AD16">
            <v>1</v>
          </cell>
          <cell r="AE16">
            <v>100</v>
          </cell>
          <cell r="AF16" t="str">
            <v>IKR</v>
          </cell>
          <cell r="AG16" t="str">
            <v>lyfalmen</v>
          </cell>
          <cell r="AH16" t="str">
            <v/>
          </cell>
          <cell r="AI16" t="str">
            <v>00</v>
          </cell>
          <cell r="AJ16">
            <v>100</v>
          </cell>
          <cell r="AK16" t="str">
            <v>0</v>
          </cell>
          <cell r="AL16">
            <v>1</v>
          </cell>
          <cell r="AM16">
            <v>33.3333</v>
          </cell>
          <cell r="AN16" t="str">
            <v>Lyfjaver ehf</v>
          </cell>
          <cell r="AO16" t="str">
            <v>Lyfjaver - óskráð lyf</v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2187</v>
          </cell>
          <cell r="AX16">
            <v>2187</v>
          </cell>
          <cell r="AY16">
            <v>4056</v>
          </cell>
          <cell r="AZ16" t="str">
            <v/>
          </cell>
          <cell r="BA16" t="str">
            <v/>
          </cell>
          <cell r="BB16">
            <v>2187</v>
          </cell>
          <cell r="BC16" t="str">
            <v/>
          </cell>
          <cell r="BD16">
            <v>2187</v>
          </cell>
          <cell r="BE16">
            <v>4056</v>
          </cell>
          <cell r="BG16" t="str">
            <v>Verðbreyting</v>
          </cell>
        </row>
        <row r="17">
          <cell r="A17">
            <v>8938</v>
          </cell>
          <cell r="D17">
            <v>2837</v>
          </cell>
          <cell r="E17">
            <v>1</v>
          </cell>
          <cell r="F17">
            <v>8938</v>
          </cell>
          <cell r="G17" t="str">
            <v>H02AB0104</v>
          </cell>
          <cell r="H17" t="str">
            <v>Betapred</v>
          </cell>
          <cell r="I17" t="str">
            <v>stl</v>
          </cell>
          <cell r="J17">
            <v>4</v>
          </cell>
          <cell r="K17" t="str">
            <v>mg/ml</v>
          </cell>
          <cell r="L17">
            <v>1</v>
          </cell>
          <cell r="M17" t="str">
            <v>ml</v>
          </cell>
          <cell r="N17">
            <v>5</v>
          </cell>
          <cell r="O17" t="str">
            <v>lykjur</v>
          </cell>
          <cell r="P17" t="str">
            <v/>
          </cell>
          <cell r="Q17" t="str">
            <v>H02AB01</v>
          </cell>
          <cell r="R17">
            <v>38169</v>
          </cell>
          <cell r="S17" t="str">
            <v/>
          </cell>
          <cell r="T17" t="str">
            <v>R</v>
          </cell>
          <cell r="U17" t="str">
            <v>A</v>
          </cell>
          <cell r="V17" t="str">
            <v/>
          </cell>
          <cell r="W17">
            <v>0</v>
          </cell>
          <cell r="X17">
            <v>0</v>
          </cell>
          <cell r="Y17" t="str">
            <v>0</v>
          </cell>
          <cell r="Z17">
            <v>0</v>
          </cell>
          <cell r="AA17" t="str">
            <v>LVE</v>
          </cell>
          <cell r="AB17">
            <v>0</v>
          </cell>
          <cell r="AC17">
            <v>0</v>
          </cell>
          <cell r="AD17">
            <v>1</v>
          </cell>
          <cell r="AE17">
            <v>100</v>
          </cell>
          <cell r="AF17" t="str">
            <v>IKR</v>
          </cell>
          <cell r="AG17" t="str">
            <v>lyfalmen</v>
          </cell>
          <cell r="AH17" t="str">
            <v/>
          </cell>
          <cell r="AI17" t="str">
            <v>02</v>
          </cell>
          <cell r="AJ17">
            <v>5</v>
          </cell>
          <cell r="AK17" t="str">
            <v>0</v>
          </cell>
          <cell r="AL17">
            <v>1</v>
          </cell>
          <cell r="AM17">
            <v>13.3333</v>
          </cell>
          <cell r="AN17" t="str">
            <v>Lyfjaver ehf</v>
          </cell>
          <cell r="AO17" t="str">
            <v>Lyfjaver - óskráð lyf</v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950</v>
          </cell>
          <cell r="AX17">
            <v>950</v>
          </cell>
          <cell r="AY17">
            <v>2037</v>
          </cell>
          <cell r="AZ17" t="str">
            <v/>
          </cell>
          <cell r="BA17" t="str">
            <v/>
          </cell>
          <cell r="BB17">
            <v>950</v>
          </cell>
          <cell r="BC17" t="str">
            <v/>
          </cell>
          <cell r="BD17">
            <v>950</v>
          </cell>
          <cell r="BE17">
            <v>2037</v>
          </cell>
          <cell r="BG17" t="str">
            <v>Verðbreyting</v>
          </cell>
        </row>
        <row r="18">
          <cell r="A18">
            <v>75787</v>
          </cell>
          <cell r="D18">
            <v>1278</v>
          </cell>
          <cell r="E18">
            <v>1</v>
          </cell>
          <cell r="F18">
            <v>75787</v>
          </cell>
          <cell r="G18" t="str">
            <v>QS02CA0102</v>
          </cell>
          <cell r="H18" t="str">
            <v>Canaural</v>
          </cell>
          <cell r="I18" t="str">
            <v>eyrnadr</v>
          </cell>
          <cell r="J18">
            <v>0</v>
          </cell>
          <cell r="K18" t="str">
            <v/>
          </cell>
          <cell r="L18">
            <v>25</v>
          </cell>
          <cell r="M18" t="str">
            <v>ml</v>
          </cell>
          <cell r="N18">
            <v>1</v>
          </cell>
          <cell r="O18" t="str">
            <v>glas</v>
          </cell>
          <cell r="P18" t="str">
            <v/>
          </cell>
          <cell r="Q18" t="str">
            <v>QS02CA01</v>
          </cell>
          <cell r="R18">
            <v>30286</v>
          </cell>
          <cell r="S18" t="str">
            <v/>
          </cell>
          <cell r="T18" t="str">
            <v>R</v>
          </cell>
          <cell r="U18" t="str">
            <v>A</v>
          </cell>
          <cell r="V18" t="str">
            <v>3</v>
          </cell>
          <cell r="W18">
            <v>0</v>
          </cell>
          <cell r="X18">
            <v>0</v>
          </cell>
          <cell r="Y18" t="str">
            <v>0</v>
          </cell>
          <cell r="Z18">
            <v>0</v>
          </cell>
          <cell r="AA18" t="str">
            <v>VEX</v>
          </cell>
          <cell r="AB18">
            <v>0</v>
          </cell>
          <cell r="AC18">
            <v>0</v>
          </cell>
          <cell r="AD18">
            <v>0</v>
          </cell>
          <cell r="AE18">
            <v>100</v>
          </cell>
          <cell r="AF18" t="str">
            <v>DKK</v>
          </cell>
          <cell r="AG18" t="str">
            <v>vetalmen</v>
          </cell>
          <cell r="AH18" t="str">
            <v/>
          </cell>
          <cell r="AI18" t="str">
            <v>13</v>
          </cell>
          <cell r="AJ18">
            <v>25</v>
          </cell>
          <cell r="AK18" t="str">
            <v/>
          </cell>
          <cell r="AL18">
            <v>0</v>
          </cell>
          <cell r="AM18">
            <v>0</v>
          </cell>
          <cell r="AN18" t="str">
            <v>Vistor hf</v>
          </cell>
          <cell r="AO18" t="str">
            <v>VetXX A/S</v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99.2075</v>
          </cell>
          <cell r="AX18">
            <v>2363</v>
          </cell>
          <cell r="AY18">
            <v>4663</v>
          </cell>
          <cell r="AZ18" t="str">
            <v/>
          </cell>
          <cell r="BA18" t="str">
            <v/>
          </cell>
          <cell r="BB18">
            <v>2363</v>
          </cell>
          <cell r="BC18" t="str">
            <v/>
          </cell>
          <cell r="BD18">
            <v>2363</v>
          </cell>
          <cell r="BE18">
            <v>4663</v>
          </cell>
          <cell r="BG18" t="str">
            <v>Verðbreyting</v>
          </cell>
        </row>
        <row r="19">
          <cell r="A19">
            <v>170555</v>
          </cell>
          <cell r="D19">
            <v>1798</v>
          </cell>
          <cell r="E19">
            <v>1</v>
          </cell>
          <cell r="F19">
            <v>170555</v>
          </cell>
          <cell r="G19" t="str">
            <v>N01BB5301</v>
          </cell>
          <cell r="H19" t="str">
            <v>Carbocain adrenalin</v>
          </cell>
          <cell r="I19" t="str">
            <v>stl</v>
          </cell>
          <cell r="J19">
            <v>10</v>
          </cell>
          <cell r="K19" t="str">
            <v>mg/ml</v>
          </cell>
          <cell r="L19">
            <v>20</v>
          </cell>
          <cell r="M19" t="str">
            <v>ml</v>
          </cell>
          <cell r="N19">
            <v>5</v>
          </cell>
          <cell r="O19" t="str">
            <v>hgl</v>
          </cell>
          <cell r="P19" t="str">
            <v>10 mg+5 míkróg/ml</v>
          </cell>
          <cell r="Q19" t="str">
            <v>N01BB53</v>
          </cell>
          <cell r="R19">
            <v>30286</v>
          </cell>
          <cell r="S19" t="str">
            <v/>
          </cell>
          <cell r="T19" t="str">
            <v>R</v>
          </cell>
          <cell r="U19" t="str">
            <v>S</v>
          </cell>
          <cell r="V19" t="str">
            <v>2</v>
          </cell>
          <cell r="W19">
            <v>0</v>
          </cell>
          <cell r="X19">
            <v>0</v>
          </cell>
          <cell r="Y19" t="str">
            <v>0</v>
          </cell>
          <cell r="Z19">
            <v>0</v>
          </cell>
          <cell r="AA19" t="str">
            <v>AZD</v>
          </cell>
          <cell r="AB19">
            <v>0</v>
          </cell>
          <cell r="AC19">
            <v>0</v>
          </cell>
          <cell r="AD19">
            <v>1</v>
          </cell>
          <cell r="AE19">
            <v>100</v>
          </cell>
          <cell r="AF19" t="str">
            <v>SEK</v>
          </cell>
          <cell r="AG19" t="str">
            <v>lyfalmen</v>
          </cell>
          <cell r="AH19" t="str">
            <v/>
          </cell>
          <cell r="AI19" t="str">
            <v>17</v>
          </cell>
          <cell r="AJ19">
            <v>100</v>
          </cell>
          <cell r="AK19" t="str">
            <v/>
          </cell>
          <cell r="AL19">
            <v>0</v>
          </cell>
          <cell r="AM19">
            <v>0</v>
          </cell>
          <cell r="AN19" t="str">
            <v>Vistor hf</v>
          </cell>
          <cell r="AO19" t="str">
            <v>AstraZeneca A/S DK</v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93.1145</v>
          </cell>
          <cell r="AX19">
            <v>1606</v>
          </cell>
          <cell r="AY19">
            <v>3174</v>
          </cell>
          <cell r="AZ19" t="str">
            <v/>
          </cell>
          <cell r="BA19" t="str">
            <v/>
          </cell>
          <cell r="BB19">
            <v>1606</v>
          </cell>
          <cell r="BC19" t="str">
            <v/>
          </cell>
          <cell r="BD19">
            <v>1606</v>
          </cell>
          <cell r="BE19">
            <v>3174</v>
          </cell>
          <cell r="BG19" t="str">
            <v>Verðbreyting</v>
          </cell>
        </row>
        <row r="20">
          <cell r="A20">
            <v>374520</v>
          </cell>
          <cell r="D20">
            <v>1925</v>
          </cell>
          <cell r="E20">
            <v>1</v>
          </cell>
          <cell r="F20">
            <v>374520</v>
          </cell>
          <cell r="G20" t="str">
            <v>L02BB0301</v>
          </cell>
          <cell r="H20" t="str">
            <v>Casodex</v>
          </cell>
          <cell r="I20" t="str">
            <v>töflur</v>
          </cell>
          <cell r="J20">
            <v>50</v>
          </cell>
          <cell r="K20" t="str">
            <v>mg</v>
          </cell>
          <cell r="L20">
            <v>30</v>
          </cell>
          <cell r="M20" t="str">
            <v>stk</v>
          </cell>
          <cell r="N20">
            <v>1</v>
          </cell>
          <cell r="O20" t="str">
            <v>þpakki</v>
          </cell>
          <cell r="P20" t="str">
            <v/>
          </cell>
          <cell r="Q20" t="str">
            <v>L02BB03</v>
          </cell>
          <cell r="R20">
            <v>35521</v>
          </cell>
          <cell r="S20" t="str">
            <v/>
          </cell>
          <cell r="T20" t="str">
            <v>R</v>
          </cell>
          <cell r="U20" t="str">
            <v>A</v>
          </cell>
          <cell r="V20" t="str">
            <v>5</v>
          </cell>
          <cell r="W20">
            <v>0</v>
          </cell>
          <cell r="X20">
            <v>0</v>
          </cell>
          <cell r="Y20" t="str">
            <v>*</v>
          </cell>
          <cell r="Z20">
            <v>0</v>
          </cell>
          <cell r="AA20" t="str">
            <v>ASZ</v>
          </cell>
          <cell r="AB20">
            <v>0</v>
          </cell>
          <cell r="AC20">
            <v>0</v>
          </cell>
          <cell r="AD20">
            <v>0</v>
          </cell>
          <cell r="AE20">
            <v>100</v>
          </cell>
          <cell r="AF20" t="str">
            <v>SEK</v>
          </cell>
          <cell r="AG20" t="str">
            <v>lyfalmen</v>
          </cell>
          <cell r="AH20" t="str">
            <v>V0560</v>
          </cell>
          <cell r="AI20" t="str">
            <v>00</v>
          </cell>
          <cell r="AJ20">
            <v>30</v>
          </cell>
          <cell r="AK20" t="str">
            <v/>
          </cell>
          <cell r="AL20">
            <v>0</v>
          </cell>
          <cell r="AM20">
            <v>30</v>
          </cell>
          <cell r="AN20" t="str">
            <v>Vistor hf</v>
          </cell>
          <cell r="AO20" t="str">
            <v>AstraZeneca UK Ltd</v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1258.806</v>
          </cell>
          <cell r="AX20">
            <v>21717</v>
          </cell>
          <cell r="AY20">
            <v>30087</v>
          </cell>
          <cell r="AZ20">
            <v>23801</v>
          </cell>
          <cell r="BA20" t="str">
            <v/>
          </cell>
          <cell r="BB20">
            <v>21716</v>
          </cell>
          <cell r="BC20" t="str">
            <v/>
          </cell>
          <cell r="BD20">
            <v>21716</v>
          </cell>
          <cell r="BE20">
            <v>30087</v>
          </cell>
          <cell r="BG20" t="str">
            <v>Verðbreyting</v>
          </cell>
        </row>
        <row r="21">
          <cell r="A21">
            <v>11489</v>
          </cell>
          <cell r="D21">
            <v>408</v>
          </cell>
          <cell r="E21">
            <v>1</v>
          </cell>
          <cell r="F21">
            <v>11489</v>
          </cell>
          <cell r="G21" t="str">
            <v>N06BA0402</v>
          </cell>
          <cell r="H21" t="str">
            <v>Concerta</v>
          </cell>
          <cell r="I21" t="str">
            <v>forðatfl</v>
          </cell>
          <cell r="J21">
            <v>18</v>
          </cell>
          <cell r="K21" t="str">
            <v>mg</v>
          </cell>
          <cell r="L21">
            <v>30</v>
          </cell>
          <cell r="M21" t="str">
            <v>stk</v>
          </cell>
          <cell r="N21">
            <v>1</v>
          </cell>
          <cell r="O21" t="str">
            <v>glas</v>
          </cell>
          <cell r="P21" t="str">
            <v/>
          </cell>
          <cell r="Q21" t="str">
            <v>N06BA04</v>
          </cell>
          <cell r="R21">
            <v>37622</v>
          </cell>
          <cell r="S21" t="str">
            <v/>
          </cell>
          <cell r="T21" t="str">
            <v>R</v>
          </cell>
          <cell r="U21" t="str">
            <v>A</v>
          </cell>
          <cell r="V21" t="str">
            <v>3</v>
          </cell>
          <cell r="W21">
            <v>1</v>
          </cell>
          <cell r="X21">
            <v>0</v>
          </cell>
          <cell r="Y21" t="str">
            <v>0</v>
          </cell>
          <cell r="Z21">
            <v>0</v>
          </cell>
          <cell r="AA21" t="str">
            <v>JAS</v>
          </cell>
          <cell r="AB21">
            <v>0</v>
          </cell>
          <cell r="AC21">
            <v>0</v>
          </cell>
          <cell r="AD21">
            <v>0</v>
          </cell>
          <cell r="AE21">
            <v>100</v>
          </cell>
          <cell r="AF21" t="str">
            <v>SEK</v>
          </cell>
          <cell r="AG21" t="str">
            <v>lyfalmen</v>
          </cell>
          <cell r="AH21" t="str">
            <v/>
          </cell>
          <cell r="AI21" t="str">
            <v>00</v>
          </cell>
          <cell r="AJ21">
            <v>30</v>
          </cell>
          <cell r="AK21" t="str">
            <v/>
          </cell>
          <cell r="AL21">
            <v>0</v>
          </cell>
          <cell r="AM21">
            <v>18</v>
          </cell>
          <cell r="AN21" t="str">
            <v>Vistor hf</v>
          </cell>
          <cell r="AO21" t="str">
            <v>Janssen-Cilag AB</v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429.4576</v>
          </cell>
          <cell r="AX21">
            <v>7409</v>
          </cell>
          <cell r="AY21">
            <v>11564</v>
          </cell>
          <cell r="AZ21" t="str">
            <v/>
          </cell>
          <cell r="BA21" t="str">
            <v/>
          </cell>
          <cell r="BB21">
            <v>7409</v>
          </cell>
          <cell r="BC21" t="str">
            <v/>
          </cell>
          <cell r="BD21">
            <v>7409</v>
          </cell>
          <cell r="BE21">
            <v>11564</v>
          </cell>
          <cell r="BG21" t="str">
            <v>Verðbreyting</v>
          </cell>
        </row>
        <row r="22">
          <cell r="A22">
            <v>11555</v>
          </cell>
          <cell r="D22">
            <v>412</v>
          </cell>
          <cell r="E22">
            <v>1</v>
          </cell>
          <cell r="F22">
            <v>11555</v>
          </cell>
          <cell r="G22" t="str">
            <v>N06BA0402</v>
          </cell>
          <cell r="H22" t="str">
            <v>Concerta</v>
          </cell>
          <cell r="I22" t="str">
            <v>forðatfl</v>
          </cell>
          <cell r="J22">
            <v>36</v>
          </cell>
          <cell r="K22" t="str">
            <v>mg</v>
          </cell>
          <cell r="L22">
            <v>30</v>
          </cell>
          <cell r="M22" t="str">
            <v>stk</v>
          </cell>
          <cell r="N22">
            <v>1</v>
          </cell>
          <cell r="O22" t="str">
            <v>glas</v>
          </cell>
          <cell r="P22" t="str">
            <v/>
          </cell>
          <cell r="Q22" t="str">
            <v>N06BA04</v>
          </cell>
          <cell r="R22">
            <v>37622</v>
          </cell>
          <cell r="S22" t="str">
            <v/>
          </cell>
          <cell r="T22" t="str">
            <v>R</v>
          </cell>
          <cell r="U22" t="str">
            <v>A</v>
          </cell>
          <cell r="V22" t="str">
            <v>3</v>
          </cell>
          <cell r="W22">
            <v>1</v>
          </cell>
          <cell r="X22">
            <v>0</v>
          </cell>
          <cell r="Y22" t="str">
            <v>0</v>
          </cell>
          <cell r="Z22">
            <v>0</v>
          </cell>
          <cell r="AA22" t="str">
            <v>JAS</v>
          </cell>
          <cell r="AB22">
            <v>0</v>
          </cell>
          <cell r="AC22">
            <v>0</v>
          </cell>
          <cell r="AD22">
            <v>0</v>
          </cell>
          <cell r="AE22">
            <v>100</v>
          </cell>
          <cell r="AF22" t="str">
            <v>SEK</v>
          </cell>
          <cell r="AG22" t="str">
            <v>lyfalmen</v>
          </cell>
          <cell r="AH22" t="str">
            <v/>
          </cell>
          <cell r="AI22" t="str">
            <v>00</v>
          </cell>
          <cell r="AJ22">
            <v>30</v>
          </cell>
          <cell r="AK22" t="str">
            <v/>
          </cell>
          <cell r="AL22">
            <v>0</v>
          </cell>
          <cell r="AM22">
            <v>36</v>
          </cell>
          <cell r="AN22" t="str">
            <v>Vistor hf</v>
          </cell>
          <cell r="AO22" t="str">
            <v>Janssen-Cilag AB</v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561.0436</v>
          </cell>
          <cell r="AX22">
            <v>9679</v>
          </cell>
          <cell r="AY22">
            <v>14624</v>
          </cell>
          <cell r="AZ22" t="str">
            <v/>
          </cell>
          <cell r="BA22" t="str">
            <v/>
          </cell>
          <cell r="BB22">
            <v>9679</v>
          </cell>
          <cell r="BC22" t="str">
            <v/>
          </cell>
          <cell r="BD22">
            <v>9679</v>
          </cell>
          <cell r="BE22">
            <v>14624</v>
          </cell>
          <cell r="BG22" t="str">
            <v>Verðbreyting</v>
          </cell>
        </row>
        <row r="23">
          <cell r="A23">
            <v>12326</v>
          </cell>
          <cell r="D23">
            <v>427</v>
          </cell>
          <cell r="E23">
            <v>1</v>
          </cell>
          <cell r="F23">
            <v>12326</v>
          </cell>
          <cell r="G23" t="str">
            <v>N06BA0402</v>
          </cell>
          <cell r="H23" t="str">
            <v>Concerta</v>
          </cell>
          <cell r="I23" t="str">
            <v>forðatfl</v>
          </cell>
          <cell r="J23">
            <v>54</v>
          </cell>
          <cell r="K23" t="str">
            <v>mg</v>
          </cell>
          <cell r="L23">
            <v>30</v>
          </cell>
          <cell r="M23" t="str">
            <v>stk</v>
          </cell>
          <cell r="N23">
            <v>1</v>
          </cell>
          <cell r="O23" t="str">
            <v>glas</v>
          </cell>
          <cell r="P23" t="str">
            <v/>
          </cell>
          <cell r="Q23" t="str">
            <v>N06BA04</v>
          </cell>
          <cell r="R23">
            <v>38565</v>
          </cell>
          <cell r="S23" t="str">
            <v/>
          </cell>
          <cell r="T23" t="str">
            <v>R</v>
          </cell>
          <cell r="U23" t="str">
            <v>A</v>
          </cell>
          <cell r="V23" t="str">
            <v>3</v>
          </cell>
          <cell r="W23">
            <v>1</v>
          </cell>
          <cell r="X23">
            <v>0</v>
          </cell>
          <cell r="Y23" t="str">
            <v>0</v>
          </cell>
          <cell r="Z23">
            <v>0</v>
          </cell>
          <cell r="AA23" t="str">
            <v>JAS</v>
          </cell>
          <cell r="AB23">
            <v>0</v>
          </cell>
          <cell r="AC23">
            <v>0</v>
          </cell>
          <cell r="AD23">
            <v>0</v>
          </cell>
          <cell r="AE23">
            <v>100</v>
          </cell>
          <cell r="AF23" t="str">
            <v>SEK</v>
          </cell>
          <cell r="AG23" t="str">
            <v>lyfalmen</v>
          </cell>
          <cell r="AH23" t="str">
            <v/>
          </cell>
          <cell r="AI23" t="str">
            <v>00</v>
          </cell>
          <cell r="AJ23">
            <v>30</v>
          </cell>
          <cell r="AK23" t="str">
            <v/>
          </cell>
          <cell r="AL23">
            <v>0</v>
          </cell>
          <cell r="AM23">
            <v>54</v>
          </cell>
          <cell r="AN23" t="str">
            <v>Vistor hf</v>
          </cell>
          <cell r="AO23" t="str">
            <v>Janssen-Cilag AB</v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664.9152</v>
          </cell>
          <cell r="AX23">
            <v>11471</v>
          </cell>
          <cell r="AY23">
            <v>17012</v>
          </cell>
          <cell r="AZ23" t="str">
            <v/>
          </cell>
          <cell r="BA23" t="str">
            <v/>
          </cell>
          <cell r="BB23">
            <v>11471</v>
          </cell>
          <cell r="BC23" t="str">
            <v/>
          </cell>
          <cell r="BD23">
            <v>11471</v>
          </cell>
          <cell r="BE23">
            <v>17012</v>
          </cell>
          <cell r="BG23" t="str">
            <v>Verðbreyting</v>
          </cell>
        </row>
        <row r="24">
          <cell r="A24">
            <v>948242</v>
          </cell>
          <cell r="D24">
            <v>3173</v>
          </cell>
          <cell r="E24">
            <v>1</v>
          </cell>
          <cell r="F24">
            <v>948242</v>
          </cell>
          <cell r="G24" t="str">
            <v>H02AB0203</v>
          </cell>
          <cell r="H24" t="str">
            <v>Dexamethason</v>
          </cell>
          <cell r="I24" t="str">
            <v>töflur</v>
          </cell>
          <cell r="J24">
            <v>0.5</v>
          </cell>
          <cell r="K24" t="str">
            <v>mg</v>
          </cell>
          <cell r="L24">
            <v>100</v>
          </cell>
          <cell r="M24" t="str">
            <v>stk</v>
          </cell>
          <cell r="N24">
            <v>1</v>
          </cell>
          <cell r="O24" t="str">
            <v>pakki</v>
          </cell>
          <cell r="P24" t="str">
            <v/>
          </cell>
          <cell r="Q24" t="str">
            <v>H02AB02</v>
          </cell>
          <cell r="R24">
            <v>38443</v>
          </cell>
          <cell r="S24" t="str">
            <v/>
          </cell>
          <cell r="T24" t="str">
            <v>R</v>
          </cell>
          <cell r="U24" t="str">
            <v>A</v>
          </cell>
          <cell r="V24" t="str">
            <v/>
          </cell>
          <cell r="W24">
            <v>0</v>
          </cell>
          <cell r="X24">
            <v>0</v>
          </cell>
          <cell r="Y24" t="str">
            <v>E</v>
          </cell>
          <cell r="Z24">
            <v>0</v>
          </cell>
          <cell r="AA24" t="str">
            <v>LDR</v>
          </cell>
          <cell r="AB24">
            <v>0</v>
          </cell>
          <cell r="AC24">
            <v>0</v>
          </cell>
          <cell r="AD24">
            <v>1</v>
          </cell>
          <cell r="AE24">
            <v>100</v>
          </cell>
          <cell r="AF24" t="str">
            <v>IKR</v>
          </cell>
          <cell r="AG24" t="str">
            <v>lyfalmen</v>
          </cell>
          <cell r="AH24" t="str">
            <v/>
          </cell>
          <cell r="AI24" t="str">
            <v>00</v>
          </cell>
          <cell r="AJ24">
            <v>100</v>
          </cell>
          <cell r="AK24" t="str">
            <v/>
          </cell>
          <cell r="AL24">
            <v>1</v>
          </cell>
          <cell r="AM24">
            <v>33.33</v>
          </cell>
          <cell r="AN24" t="str">
            <v>Parlogis hf</v>
          </cell>
          <cell r="AO24" t="str">
            <v>Parlogis - óskráð lyf</v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1166</v>
          </cell>
          <cell r="AX24">
            <v>1166</v>
          </cell>
          <cell r="AY24">
            <v>2487</v>
          </cell>
          <cell r="AZ24" t="str">
            <v/>
          </cell>
          <cell r="BA24" t="str">
            <v/>
          </cell>
          <cell r="BB24">
            <v>1166</v>
          </cell>
          <cell r="BC24" t="str">
            <v/>
          </cell>
          <cell r="BD24">
            <v>1166</v>
          </cell>
          <cell r="BE24">
            <v>2487</v>
          </cell>
          <cell r="BG24" t="str">
            <v>Verðbreyting</v>
          </cell>
        </row>
        <row r="25">
          <cell r="A25">
            <v>102939</v>
          </cell>
          <cell r="D25">
            <v>1456</v>
          </cell>
          <cell r="E25">
            <v>1</v>
          </cell>
          <cell r="F25">
            <v>102939</v>
          </cell>
          <cell r="G25" t="str">
            <v>N01AX1001</v>
          </cell>
          <cell r="H25" t="str">
            <v>Diprivan</v>
          </cell>
          <cell r="I25" t="str">
            <v>stl</v>
          </cell>
          <cell r="J25">
            <v>20</v>
          </cell>
          <cell r="K25" t="str">
            <v>mg/ml</v>
          </cell>
          <cell r="L25">
            <v>50</v>
          </cell>
          <cell r="M25" t="str">
            <v>ml</v>
          </cell>
          <cell r="N25">
            <v>1</v>
          </cell>
          <cell r="O25" t="str">
            <v>dæla</v>
          </cell>
          <cell r="P25" t="str">
            <v>einnota dæla</v>
          </cell>
          <cell r="Q25" t="str">
            <v>N01AX10</v>
          </cell>
          <cell r="R25">
            <v>32143</v>
          </cell>
          <cell r="S25" t="str">
            <v/>
          </cell>
          <cell r="T25" t="str">
            <v>R</v>
          </cell>
          <cell r="U25" t="str">
            <v>A</v>
          </cell>
          <cell r="V25" t="str">
            <v>2</v>
          </cell>
          <cell r="W25">
            <v>0</v>
          </cell>
          <cell r="X25">
            <v>0</v>
          </cell>
          <cell r="Y25" t="str">
            <v>0</v>
          </cell>
          <cell r="Z25">
            <v>1</v>
          </cell>
          <cell r="AA25" t="str">
            <v>ASZ</v>
          </cell>
          <cell r="AB25">
            <v>0</v>
          </cell>
          <cell r="AC25">
            <v>0</v>
          </cell>
          <cell r="AD25">
            <v>0</v>
          </cell>
          <cell r="AE25">
            <v>100</v>
          </cell>
          <cell r="AF25" t="str">
            <v>SEK</v>
          </cell>
          <cell r="AG25" t="str">
            <v>lyfsjukr</v>
          </cell>
          <cell r="AH25" t="str">
            <v/>
          </cell>
          <cell r="AI25" t="str">
            <v>00</v>
          </cell>
          <cell r="AJ25">
            <v>50</v>
          </cell>
          <cell r="AK25" t="str">
            <v/>
          </cell>
          <cell r="AL25">
            <v>0</v>
          </cell>
          <cell r="AM25">
            <v>0</v>
          </cell>
          <cell r="AN25" t="str">
            <v>Vistor hf</v>
          </cell>
          <cell r="AO25" t="str">
            <v>AstraZeneca UK Ltd</v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302.0917</v>
          </cell>
          <cell r="AX25">
            <v>5212</v>
          </cell>
          <cell r="AY25">
            <v>7462</v>
          </cell>
          <cell r="AZ25" t="str">
            <v/>
          </cell>
          <cell r="BA25" t="str">
            <v/>
          </cell>
          <cell r="BB25">
            <v>5212</v>
          </cell>
          <cell r="BC25" t="str">
            <v/>
          </cell>
          <cell r="BD25">
            <v>5212</v>
          </cell>
          <cell r="BE25">
            <v>7462</v>
          </cell>
          <cell r="BG25" t="str">
            <v>Verðbreyting</v>
          </cell>
        </row>
        <row r="26">
          <cell r="A26">
            <v>19082</v>
          </cell>
          <cell r="D26">
            <v>666</v>
          </cell>
          <cell r="E26">
            <v>1</v>
          </cell>
          <cell r="F26">
            <v>19082</v>
          </cell>
          <cell r="G26" t="str">
            <v>N06DA0302</v>
          </cell>
          <cell r="H26" t="str">
            <v>Exelon (Lyfjaver)</v>
          </cell>
          <cell r="I26" t="str">
            <v>hylki</v>
          </cell>
          <cell r="J26">
            <v>3</v>
          </cell>
          <cell r="K26" t="str">
            <v>mg</v>
          </cell>
          <cell r="L26">
            <v>56</v>
          </cell>
          <cell r="M26" t="str">
            <v>stk</v>
          </cell>
          <cell r="N26">
            <v>1</v>
          </cell>
          <cell r="O26" t="str">
            <v>þpakki</v>
          </cell>
          <cell r="P26" t="str">
            <v/>
          </cell>
          <cell r="Q26" t="str">
            <v>N06DA03</v>
          </cell>
          <cell r="R26">
            <v>38078</v>
          </cell>
          <cell r="S26" t="str">
            <v/>
          </cell>
          <cell r="T26" t="str">
            <v>R</v>
          </cell>
          <cell r="U26" t="str">
            <v>A</v>
          </cell>
          <cell r="V26" t="str">
            <v>5</v>
          </cell>
          <cell r="W26">
            <v>0</v>
          </cell>
          <cell r="X26">
            <v>0</v>
          </cell>
          <cell r="Y26" t="str">
            <v>0</v>
          </cell>
          <cell r="Z26">
            <v>0</v>
          </cell>
          <cell r="AA26" t="str">
            <v>LVR</v>
          </cell>
          <cell r="AB26">
            <v>0</v>
          </cell>
          <cell r="AC26">
            <v>0</v>
          </cell>
          <cell r="AD26">
            <v>0</v>
          </cell>
          <cell r="AE26">
            <v>100</v>
          </cell>
          <cell r="AF26" t="str">
            <v>DKK</v>
          </cell>
          <cell r="AG26" t="str">
            <v>lyfalmen</v>
          </cell>
          <cell r="AH26" t="str">
            <v>V1372</v>
          </cell>
          <cell r="AI26" t="str">
            <v>00</v>
          </cell>
          <cell r="AJ26">
            <v>56</v>
          </cell>
          <cell r="AK26" t="str">
            <v/>
          </cell>
          <cell r="AL26">
            <v>0</v>
          </cell>
          <cell r="AM26">
            <v>18.67</v>
          </cell>
          <cell r="AN26" t="str">
            <v>Lyfjaver ehf</v>
          </cell>
          <cell r="AO26" t="str">
            <v>Lyfjaver ehf</v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676.23</v>
          </cell>
          <cell r="AX26">
            <v>16105</v>
          </cell>
          <cell r="AY26">
            <v>22334</v>
          </cell>
          <cell r="AZ26">
            <v>22333</v>
          </cell>
          <cell r="BA26" t="str">
            <v/>
          </cell>
          <cell r="BB26">
            <v>15489</v>
          </cell>
          <cell r="BC26" t="str">
            <v/>
          </cell>
          <cell r="BD26">
            <v>15489</v>
          </cell>
          <cell r="BE26">
            <v>22334</v>
          </cell>
          <cell r="BG26" t="str">
            <v>Verðbreyting</v>
          </cell>
        </row>
        <row r="27">
          <cell r="A27">
            <v>18927</v>
          </cell>
          <cell r="D27">
            <v>656</v>
          </cell>
          <cell r="E27">
            <v>1</v>
          </cell>
          <cell r="F27">
            <v>18927</v>
          </cell>
          <cell r="G27" t="str">
            <v>M05BA0402</v>
          </cell>
          <cell r="H27" t="str">
            <v>Fosamax (Lyfjaver)</v>
          </cell>
          <cell r="I27" t="str">
            <v>töflur</v>
          </cell>
          <cell r="J27">
            <v>70</v>
          </cell>
          <cell r="K27" t="str">
            <v>mg</v>
          </cell>
          <cell r="L27">
            <v>12</v>
          </cell>
          <cell r="M27" t="str">
            <v>stk</v>
          </cell>
          <cell r="N27">
            <v>1</v>
          </cell>
          <cell r="O27" t="str">
            <v>þpakki</v>
          </cell>
          <cell r="P27" t="str">
            <v/>
          </cell>
          <cell r="Q27" t="str">
            <v>M05BA04</v>
          </cell>
          <cell r="R27">
            <v>38047</v>
          </cell>
          <cell r="S27" t="str">
            <v/>
          </cell>
          <cell r="T27" t="str">
            <v>R</v>
          </cell>
          <cell r="U27" t="str">
            <v>A</v>
          </cell>
          <cell r="V27" t="str">
            <v>2</v>
          </cell>
          <cell r="W27">
            <v>0</v>
          </cell>
          <cell r="X27">
            <v>0</v>
          </cell>
          <cell r="Y27" t="str">
            <v>E</v>
          </cell>
          <cell r="Z27">
            <v>0</v>
          </cell>
          <cell r="AA27" t="str">
            <v>LVR</v>
          </cell>
          <cell r="AB27">
            <v>0</v>
          </cell>
          <cell r="AC27">
            <v>0</v>
          </cell>
          <cell r="AD27">
            <v>0</v>
          </cell>
          <cell r="AE27">
            <v>100</v>
          </cell>
          <cell r="AF27" t="str">
            <v>XEU</v>
          </cell>
          <cell r="AG27" t="str">
            <v>lyfalmen</v>
          </cell>
          <cell r="AH27" t="str">
            <v>V0718</v>
          </cell>
          <cell r="AI27" t="str">
            <v>00</v>
          </cell>
          <cell r="AJ27">
            <v>12</v>
          </cell>
          <cell r="AK27" t="str">
            <v/>
          </cell>
          <cell r="AL27">
            <v>0</v>
          </cell>
          <cell r="AM27">
            <v>84</v>
          </cell>
          <cell r="AN27" t="str">
            <v>Lyfjaver ehf</v>
          </cell>
          <cell r="AO27" t="str">
            <v>Lyfjaver ehf</v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91.9868</v>
          </cell>
          <cell r="AX27">
            <v>16327</v>
          </cell>
          <cell r="AY27">
            <v>23377</v>
          </cell>
          <cell r="AZ27">
            <v>23377</v>
          </cell>
          <cell r="BA27" t="str">
            <v/>
          </cell>
          <cell r="BB27">
            <v>16327</v>
          </cell>
          <cell r="BC27" t="str">
            <v/>
          </cell>
          <cell r="BD27">
            <v>16327</v>
          </cell>
          <cell r="BE27">
            <v>23377</v>
          </cell>
          <cell r="BG27" t="str">
            <v>Verðbreyting</v>
          </cell>
        </row>
        <row r="28">
          <cell r="A28">
            <v>17294</v>
          </cell>
          <cell r="D28">
            <v>612</v>
          </cell>
          <cell r="E28">
            <v>1</v>
          </cell>
          <cell r="F28">
            <v>17294</v>
          </cell>
          <cell r="G28" t="str">
            <v>N03AX1202</v>
          </cell>
          <cell r="H28" t="str">
            <v>Gabapentin NM Pharma</v>
          </cell>
          <cell r="I28" t="str">
            <v>hylki</v>
          </cell>
          <cell r="J28">
            <v>300</v>
          </cell>
          <cell r="K28" t="str">
            <v>mg</v>
          </cell>
          <cell r="L28">
            <v>100</v>
          </cell>
          <cell r="M28" t="str">
            <v>stk</v>
          </cell>
          <cell r="N28">
            <v>1</v>
          </cell>
          <cell r="O28" t="str">
            <v>glas</v>
          </cell>
          <cell r="P28" t="str">
            <v/>
          </cell>
          <cell r="Q28" t="str">
            <v>N03AX12</v>
          </cell>
          <cell r="R28">
            <v>39356</v>
          </cell>
          <cell r="S28" t="str">
            <v/>
          </cell>
          <cell r="T28" t="str">
            <v>R</v>
          </cell>
          <cell r="U28" t="str">
            <v>A</v>
          </cell>
          <cell r="V28" t="str">
            <v>2</v>
          </cell>
          <cell r="W28">
            <v>0</v>
          </cell>
          <cell r="X28">
            <v>0</v>
          </cell>
          <cell r="Y28" t="str">
            <v>E</v>
          </cell>
          <cell r="Z28">
            <v>0</v>
          </cell>
          <cell r="AA28" t="str">
            <v>MNA</v>
          </cell>
          <cell r="AB28">
            <v>0</v>
          </cell>
          <cell r="AC28">
            <v>0</v>
          </cell>
          <cell r="AD28">
            <v>0</v>
          </cell>
          <cell r="AE28">
            <v>100</v>
          </cell>
          <cell r="AF28" t="str">
            <v>SEK</v>
          </cell>
          <cell r="AG28" t="str">
            <v>lyfalmen</v>
          </cell>
          <cell r="AH28" t="str">
            <v>V0714</v>
          </cell>
          <cell r="AI28" t="str">
            <v>00</v>
          </cell>
          <cell r="AJ28">
            <v>100</v>
          </cell>
          <cell r="AK28" t="str">
            <v>0</v>
          </cell>
          <cell r="AL28">
            <v>0</v>
          </cell>
          <cell r="AM28">
            <v>16.6667</v>
          </cell>
          <cell r="AN28" t="str">
            <v>Actavis Group PTC ehf</v>
          </cell>
          <cell r="AO28" t="str">
            <v>Merck NM AB</v>
          </cell>
          <cell r="AP28" t="str">
            <v/>
          </cell>
          <cell r="AQ28" t="str">
            <v/>
          </cell>
          <cell r="AR28" t="str">
            <v/>
          </cell>
          <cell r="AS28" t="str">
            <v>Actavis</v>
          </cell>
          <cell r="AT28" t="str">
            <v/>
          </cell>
          <cell r="AU28" t="str">
            <v/>
          </cell>
          <cell r="AV28" t="str">
            <v/>
          </cell>
          <cell r="AW28">
            <v>341.5559</v>
          </cell>
          <cell r="AX28">
            <v>5893</v>
          </cell>
          <cell r="AY28">
            <v>9450</v>
          </cell>
          <cell r="AZ28">
            <v>9450</v>
          </cell>
          <cell r="BA28" t="str">
            <v/>
          </cell>
          <cell r="BB28">
            <v>5893</v>
          </cell>
          <cell r="BC28" t="str">
            <v/>
          </cell>
          <cell r="BD28">
            <v>5893</v>
          </cell>
          <cell r="BE28">
            <v>9450</v>
          </cell>
          <cell r="BG28" t="str">
            <v>Verðbreyting</v>
          </cell>
        </row>
        <row r="29">
          <cell r="A29">
            <v>17305</v>
          </cell>
          <cell r="D29">
            <v>613</v>
          </cell>
          <cell r="E29">
            <v>1</v>
          </cell>
          <cell r="F29">
            <v>17305</v>
          </cell>
          <cell r="G29" t="str">
            <v>N03AX1202</v>
          </cell>
          <cell r="H29" t="str">
            <v>Gabapentin NM Pharma</v>
          </cell>
          <cell r="I29" t="str">
            <v>hylki</v>
          </cell>
          <cell r="J29">
            <v>400</v>
          </cell>
          <cell r="K29" t="str">
            <v>mg</v>
          </cell>
          <cell r="L29">
            <v>100</v>
          </cell>
          <cell r="M29" t="str">
            <v>stk</v>
          </cell>
          <cell r="N29">
            <v>1</v>
          </cell>
          <cell r="O29" t="str">
            <v>glas</v>
          </cell>
          <cell r="P29" t="str">
            <v/>
          </cell>
          <cell r="Q29" t="str">
            <v>N03AX12</v>
          </cell>
          <cell r="R29">
            <v>39356</v>
          </cell>
          <cell r="S29" t="str">
            <v/>
          </cell>
          <cell r="T29" t="str">
            <v>R</v>
          </cell>
          <cell r="U29" t="str">
            <v>A</v>
          </cell>
          <cell r="V29" t="str">
            <v>2</v>
          </cell>
          <cell r="W29">
            <v>0</v>
          </cell>
          <cell r="X29">
            <v>0</v>
          </cell>
          <cell r="Y29" t="str">
            <v>E</v>
          </cell>
          <cell r="Z29">
            <v>0</v>
          </cell>
          <cell r="AA29" t="str">
            <v>MNA</v>
          </cell>
          <cell r="AB29">
            <v>0</v>
          </cell>
          <cell r="AC29">
            <v>0</v>
          </cell>
          <cell r="AD29">
            <v>0</v>
          </cell>
          <cell r="AE29">
            <v>100</v>
          </cell>
          <cell r="AF29" t="str">
            <v>SEK</v>
          </cell>
          <cell r="AG29" t="str">
            <v>lyfalmen</v>
          </cell>
          <cell r="AH29" t="str">
            <v>V0715</v>
          </cell>
          <cell r="AI29" t="str">
            <v>00</v>
          </cell>
          <cell r="AJ29">
            <v>100</v>
          </cell>
          <cell r="AK29" t="str">
            <v/>
          </cell>
          <cell r="AL29">
            <v>0</v>
          </cell>
          <cell r="AM29">
            <v>22.22</v>
          </cell>
          <cell r="AN29" t="str">
            <v>Actavis Group PTC ehf</v>
          </cell>
          <cell r="AO29" t="str">
            <v>Merck NM AB</v>
          </cell>
          <cell r="AP29" t="str">
            <v/>
          </cell>
          <cell r="AQ29" t="str">
            <v/>
          </cell>
          <cell r="AR29" t="str">
            <v/>
          </cell>
          <cell r="AS29" t="str">
            <v>Actavis</v>
          </cell>
          <cell r="AT29" t="str">
            <v/>
          </cell>
          <cell r="AU29" t="str">
            <v/>
          </cell>
          <cell r="AV29" t="str">
            <v/>
          </cell>
          <cell r="AW29">
            <v>466.3499</v>
          </cell>
          <cell r="AX29">
            <v>8045</v>
          </cell>
          <cell r="AY29">
            <v>12448</v>
          </cell>
          <cell r="AZ29">
            <v>12448</v>
          </cell>
          <cell r="BA29" t="str">
            <v/>
          </cell>
          <cell r="BB29">
            <v>8045</v>
          </cell>
          <cell r="BC29" t="str">
            <v/>
          </cell>
          <cell r="BD29">
            <v>8045</v>
          </cell>
          <cell r="BE29">
            <v>12448</v>
          </cell>
          <cell r="BG29" t="str">
            <v>Verðbreyting</v>
          </cell>
        </row>
        <row r="30">
          <cell r="A30">
            <v>961286</v>
          </cell>
          <cell r="D30">
            <v>3383</v>
          </cell>
          <cell r="E30">
            <v>1</v>
          </cell>
          <cell r="F30">
            <v>961286</v>
          </cell>
          <cell r="G30" t="str">
            <v>H02AB0905</v>
          </cell>
          <cell r="H30" t="str">
            <v>Hydrocortisone</v>
          </cell>
          <cell r="I30" t="str">
            <v>töflur</v>
          </cell>
          <cell r="J30">
            <v>20</v>
          </cell>
          <cell r="K30" t="str">
            <v>mg</v>
          </cell>
          <cell r="L30">
            <v>30</v>
          </cell>
          <cell r="M30" t="str">
            <v>stk</v>
          </cell>
          <cell r="N30">
            <v>1</v>
          </cell>
          <cell r="O30" t="str">
            <v>glas</v>
          </cell>
          <cell r="P30" t="str">
            <v>0</v>
          </cell>
          <cell r="Q30" t="str">
            <v>H02AB09</v>
          </cell>
          <cell r="R30">
            <v>39722</v>
          </cell>
          <cell r="S30" t="str">
            <v/>
          </cell>
          <cell r="T30" t="str">
            <v>R</v>
          </cell>
          <cell r="U30" t="str">
            <v>A</v>
          </cell>
          <cell r="V30" t="str">
            <v>0</v>
          </cell>
          <cell r="W30">
            <v>0</v>
          </cell>
          <cell r="X30">
            <v>0</v>
          </cell>
          <cell r="Y30" t="str">
            <v>E</v>
          </cell>
          <cell r="Z30">
            <v>0</v>
          </cell>
          <cell r="AA30" t="str">
            <v>LDR</v>
          </cell>
          <cell r="AB30">
            <v>0</v>
          </cell>
          <cell r="AC30">
            <v>0</v>
          </cell>
          <cell r="AD30">
            <v>1</v>
          </cell>
          <cell r="AE30">
            <v>100</v>
          </cell>
          <cell r="AF30" t="str">
            <v>IKR</v>
          </cell>
          <cell r="AG30" t="str">
            <v>lyfalmen</v>
          </cell>
          <cell r="AH30" t="str">
            <v/>
          </cell>
          <cell r="AI30" t="str">
            <v>00</v>
          </cell>
          <cell r="AJ30">
            <v>30</v>
          </cell>
          <cell r="AK30" t="str">
            <v>0</v>
          </cell>
          <cell r="AL30">
            <v>1</v>
          </cell>
          <cell r="AM30">
            <v>20.1</v>
          </cell>
          <cell r="AN30" t="str">
            <v>Parlogis hf</v>
          </cell>
          <cell r="AO30" t="str">
            <v>Parlogis - óskráð lyf</v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4836</v>
          </cell>
          <cell r="AX30">
            <v>4836</v>
          </cell>
          <cell r="AY30">
            <v>7966</v>
          </cell>
          <cell r="AZ30" t="str">
            <v/>
          </cell>
          <cell r="BA30" t="str">
            <v/>
          </cell>
          <cell r="BB30">
            <v>4836</v>
          </cell>
          <cell r="BC30" t="str">
            <v/>
          </cell>
          <cell r="BD30">
            <v>4836</v>
          </cell>
          <cell r="BE30">
            <v>7966</v>
          </cell>
          <cell r="BG30" t="str">
            <v>Verðbreyting</v>
          </cell>
        </row>
        <row r="31">
          <cell r="A31">
            <v>95652</v>
          </cell>
          <cell r="D31">
            <v>1405</v>
          </cell>
          <cell r="E31">
            <v>1</v>
          </cell>
          <cell r="F31">
            <v>95652</v>
          </cell>
          <cell r="G31" t="str">
            <v>N05AX1301</v>
          </cell>
          <cell r="H31" t="str">
            <v>Invega</v>
          </cell>
          <cell r="I31" t="str">
            <v>forðatfl</v>
          </cell>
          <cell r="J31">
            <v>3</v>
          </cell>
          <cell r="K31" t="str">
            <v>mg</v>
          </cell>
          <cell r="L31">
            <v>28</v>
          </cell>
          <cell r="M31" t="str">
            <v>stk</v>
          </cell>
          <cell r="N31">
            <v>1</v>
          </cell>
          <cell r="O31" t="str">
            <v>þpakki</v>
          </cell>
          <cell r="P31" t="str">
            <v/>
          </cell>
          <cell r="Q31" t="str">
            <v>N05AX13</v>
          </cell>
          <cell r="R31">
            <v>39479</v>
          </cell>
          <cell r="S31" t="str">
            <v/>
          </cell>
          <cell r="T31" t="str">
            <v>R</v>
          </cell>
          <cell r="U31" t="str">
            <v>A</v>
          </cell>
          <cell r="V31" t="str">
            <v>2</v>
          </cell>
          <cell r="W31">
            <v>0</v>
          </cell>
          <cell r="X31">
            <v>0</v>
          </cell>
          <cell r="Y31" t="str">
            <v>*</v>
          </cell>
          <cell r="Z31">
            <v>0</v>
          </cell>
          <cell r="AA31" t="str">
            <v>JCI</v>
          </cell>
          <cell r="AB31">
            <v>0</v>
          </cell>
          <cell r="AC31">
            <v>1</v>
          </cell>
          <cell r="AD31">
            <v>0</v>
          </cell>
          <cell r="AE31">
            <v>100</v>
          </cell>
          <cell r="AF31" t="str">
            <v>SEK</v>
          </cell>
          <cell r="AG31" t="str">
            <v>lyfalmen</v>
          </cell>
          <cell r="AH31" t="str">
            <v/>
          </cell>
          <cell r="AI31" t="str">
            <v>00</v>
          </cell>
          <cell r="AJ31">
            <v>28</v>
          </cell>
          <cell r="AK31" t="str">
            <v/>
          </cell>
          <cell r="AL31">
            <v>0</v>
          </cell>
          <cell r="AM31">
            <v>0</v>
          </cell>
          <cell r="AN31" t="str">
            <v>Vistor hf</v>
          </cell>
          <cell r="AO31" t="str">
            <v>Janssen-Cilag International N.V.</v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1001.4421</v>
          </cell>
          <cell r="AX31">
            <v>17277</v>
          </cell>
          <cell r="AY31">
            <v>24560</v>
          </cell>
          <cell r="AZ31" t="str">
            <v/>
          </cell>
          <cell r="BA31" t="str">
            <v/>
          </cell>
          <cell r="BB31">
            <v>17277</v>
          </cell>
          <cell r="BC31" t="str">
            <v/>
          </cell>
          <cell r="BD31">
            <v>17277</v>
          </cell>
          <cell r="BE31">
            <v>24560</v>
          </cell>
          <cell r="BG31" t="str">
            <v>Verðbreyting</v>
          </cell>
        </row>
        <row r="32">
          <cell r="A32">
            <v>95680</v>
          </cell>
          <cell r="D32">
            <v>1407</v>
          </cell>
          <cell r="E32">
            <v>1</v>
          </cell>
          <cell r="F32">
            <v>95680</v>
          </cell>
          <cell r="G32" t="str">
            <v>N05AX1301</v>
          </cell>
          <cell r="H32" t="str">
            <v>Invega</v>
          </cell>
          <cell r="I32" t="str">
            <v>forðatfl</v>
          </cell>
          <cell r="J32">
            <v>6</v>
          </cell>
          <cell r="K32" t="str">
            <v>mg</v>
          </cell>
          <cell r="L32">
            <v>28</v>
          </cell>
          <cell r="M32" t="str">
            <v>stk</v>
          </cell>
          <cell r="N32">
            <v>1</v>
          </cell>
          <cell r="O32" t="str">
            <v>þpakki</v>
          </cell>
          <cell r="P32" t="str">
            <v/>
          </cell>
          <cell r="Q32" t="str">
            <v>N05AX13</v>
          </cell>
          <cell r="R32">
            <v>39479</v>
          </cell>
          <cell r="S32" t="str">
            <v/>
          </cell>
          <cell r="T32" t="str">
            <v>R</v>
          </cell>
          <cell r="U32" t="str">
            <v>A</v>
          </cell>
          <cell r="V32" t="str">
            <v>2</v>
          </cell>
          <cell r="W32">
            <v>0</v>
          </cell>
          <cell r="X32">
            <v>0</v>
          </cell>
          <cell r="Y32" t="str">
            <v>*</v>
          </cell>
          <cell r="Z32">
            <v>0</v>
          </cell>
          <cell r="AA32" t="str">
            <v>JCI</v>
          </cell>
          <cell r="AB32">
            <v>0</v>
          </cell>
          <cell r="AC32">
            <v>1</v>
          </cell>
          <cell r="AD32">
            <v>0</v>
          </cell>
          <cell r="AE32">
            <v>100</v>
          </cell>
          <cell r="AF32" t="str">
            <v>SEK</v>
          </cell>
          <cell r="AG32" t="str">
            <v>lyfalmen</v>
          </cell>
          <cell r="AH32" t="str">
            <v/>
          </cell>
          <cell r="AI32" t="str">
            <v>00</v>
          </cell>
          <cell r="AJ32">
            <v>28</v>
          </cell>
          <cell r="AK32" t="str">
            <v/>
          </cell>
          <cell r="AL32">
            <v>0</v>
          </cell>
          <cell r="AM32">
            <v>0</v>
          </cell>
          <cell r="AN32" t="str">
            <v>Vistor hf</v>
          </cell>
          <cell r="AO32" t="str">
            <v>Janssen-Cilag International N.V.</v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1001.4421</v>
          </cell>
          <cell r="AX32">
            <v>17277</v>
          </cell>
          <cell r="AY32">
            <v>24560</v>
          </cell>
          <cell r="AZ32" t="str">
            <v/>
          </cell>
          <cell r="BA32" t="str">
            <v/>
          </cell>
          <cell r="BB32">
            <v>17277</v>
          </cell>
          <cell r="BC32" t="str">
            <v/>
          </cell>
          <cell r="BD32">
            <v>17277</v>
          </cell>
          <cell r="BE32">
            <v>24560</v>
          </cell>
          <cell r="BG32" t="str">
            <v>Verðbreyting</v>
          </cell>
        </row>
        <row r="33">
          <cell r="A33">
            <v>95707</v>
          </cell>
          <cell r="D33">
            <v>1409</v>
          </cell>
          <cell r="E33">
            <v>1</v>
          </cell>
          <cell r="F33">
            <v>95707</v>
          </cell>
          <cell r="G33" t="str">
            <v>N05AX1301</v>
          </cell>
          <cell r="H33" t="str">
            <v>Invega</v>
          </cell>
          <cell r="I33" t="str">
            <v>forðatfl</v>
          </cell>
          <cell r="J33">
            <v>9</v>
          </cell>
          <cell r="K33" t="str">
            <v>mg</v>
          </cell>
          <cell r="L33">
            <v>28</v>
          </cell>
          <cell r="M33" t="str">
            <v>stk</v>
          </cell>
          <cell r="N33">
            <v>1</v>
          </cell>
          <cell r="O33" t="str">
            <v>þpakki</v>
          </cell>
          <cell r="P33" t="str">
            <v/>
          </cell>
          <cell r="Q33" t="str">
            <v>N05AX13</v>
          </cell>
          <cell r="R33">
            <v>39479</v>
          </cell>
          <cell r="S33" t="str">
            <v/>
          </cell>
          <cell r="T33" t="str">
            <v>R</v>
          </cell>
          <cell r="U33" t="str">
            <v>A</v>
          </cell>
          <cell r="V33" t="str">
            <v>2</v>
          </cell>
          <cell r="W33">
            <v>0</v>
          </cell>
          <cell r="X33">
            <v>0</v>
          </cell>
          <cell r="Y33" t="str">
            <v>*</v>
          </cell>
          <cell r="Z33">
            <v>0</v>
          </cell>
          <cell r="AA33" t="str">
            <v>JCI</v>
          </cell>
          <cell r="AB33">
            <v>0</v>
          </cell>
          <cell r="AC33">
            <v>1</v>
          </cell>
          <cell r="AD33">
            <v>0</v>
          </cell>
          <cell r="AE33">
            <v>100</v>
          </cell>
          <cell r="AF33" t="str">
            <v>SEK</v>
          </cell>
          <cell r="AG33" t="str">
            <v>lyfalmen</v>
          </cell>
          <cell r="AH33" t="str">
            <v/>
          </cell>
          <cell r="AI33" t="str">
            <v>00</v>
          </cell>
          <cell r="AJ33">
            <v>28</v>
          </cell>
          <cell r="AK33" t="str">
            <v/>
          </cell>
          <cell r="AL33">
            <v>0</v>
          </cell>
          <cell r="AM33">
            <v>0</v>
          </cell>
          <cell r="AN33" t="str">
            <v>Vistor hf</v>
          </cell>
          <cell r="AO33" t="str">
            <v>Janssen-Cilag International N.V.</v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1001.4421</v>
          </cell>
          <cell r="AX33">
            <v>17277</v>
          </cell>
          <cell r="AY33">
            <v>24560</v>
          </cell>
          <cell r="AZ33" t="str">
            <v/>
          </cell>
          <cell r="BA33" t="str">
            <v/>
          </cell>
          <cell r="BB33">
            <v>17277</v>
          </cell>
          <cell r="BC33" t="str">
            <v/>
          </cell>
          <cell r="BD33">
            <v>17277</v>
          </cell>
          <cell r="BE33">
            <v>24560</v>
          </cell>
          <cell r="BG33" t="str">
            <v>Verðbreyting</v>
          </cell>
        </row>
        <row r="34">
          <cell r="A34">
            <v>66621</v>
          </cell>
          <cell r="D34">
            <v>1203</v>
          </cell>
          <cell r="E34">
            <v>1</v>
          </cell>
          <cell r="F34">
            <v>66621</v>
          </cell>
          <cell r="G34" t="str">
            <v>N06AA0405</v>
          </cell>
          <cell r="H34" t="str">
            <v>Klomipramin Merck NM</v>
          </cell>
          <cell r="I34" t="str">
            <v>töflur</v>
          </cell>
          <cell r="J34">
            <v>25</v>
          </cell>
          <cell r="K34" t="str">
            <v>mg</v>
          </cell>
          <cell r="L34">
            <v>100</v>
          </cell>
          <cell r="M34" t="str">
            <v>stk</v>
          </cell>
          <cell r="N34">
            <v>1</v>
          </cell>
          <cell r="O34" t="str">
            <v>glas</v>
          </cell>
          <cell r="P34" t="str">
            <v/>
          </cell>
          <cell r="Q34" t="str">
            <v>N06AA04</v>
          </cell>
          <cell r="R34">
            <v>33878</v>
          </cell>
          <cell r="S34" t="str">
            <v/>
          </cell>
          <cell r="T34" t="str">
            <v>R</v>
          </cell>
          <cell r="U34" t="str">
            <v>A</v>
          </cell>
          <cell r="V34" t="str">
            <v>5</v>
          </cell>
          <cell r="W34">
            <v>0</v>
          </cell>
          <cell r="X34">
            <v>0</v>
          </cell>
          <cell r="Y34" t="str">
            <v>B</v>
          </cell>
          <cell r="Z34">
            <v>0</v>
          </cell>
          <cell r="AA34" t="str">
            <v>MNA</v>
          </cell>
          <cell r="AB34">
            <v>0</v>
          </cell>
          <cell r="AC34">
            <v>1</v>
          </cell>
          <cell r="AD34">
            <v>0</v>
          </cell>
          <cell r="AE34">
            <v>100</v>
          </cell>
          <cell r="AF34" t="str">
            <v>SEK</v>
          </cell>
          <cell r="AG34" t="str">
            <v>lyfalmen</v>
          </cell>
          <cell r="AH34" t="str">
            <v>V0908</v>
          </cell>
          <cell r="AI34" t="str">
            <v>00</v>
          </cell>
          <cell r="AJ34">
            <v>100</v>
          </cell>
          <cell r="AK34" t="str">
            <v/>
          </cell>
          <cell r="AL34">
            <v>0</v>
          </cell>
          <cell r="AM34">
            <v>25</v>
          </cell>
          <cell r="AN34" t="str">
            <v>Actavis Group PTC ehf</v>
          </cell>
          <cell r="AO34" t="str">
            <v>Merck NM AB</v>
          </cell>
          <cell r="AP34" t="str">
            <v/>
          </cell>
          <cell r="AQ34" t="str">
            <v/>
          </cell>
          <cell r="AR34" t="str">
            <v/>
          </cell>
          <cell r="AS34" t="str">
            <v>Actavis</v>
          </cell>
          <cell r="AT34" t="str">
            <v/>
          </cell>
          <cell r="AU34" t="str">
            <v/>
          </cell>
          <cell r="AV34" t="str">
            <v/>
          </cell>
          <cell r="AW34">
            <v>53.332</v>
          </cell>
          <cell r="AX34">
            <v>920</v>
          </cell>
          <cell r="AY34">
            <v>1455</v>
          </cell>
          <cell r="AZ34">
            <v>1455</v>
          </cell>
          <cell r="BA34" t="str">
            <v/>
          </cell>
          <cell r="BB34">
            <v>670</v>
          </cell>
          <cell r="BC34" t="str">
            <v/>
          </cell>
          <cell r="BD34">
            <v>670</v>
          </cell>
          <cell r="BE34">
            <v>1455</v>
          </cell>
          <cell r="BG34" t="str">
            <v>Verðbreyting</v>
          </cell>
        </row>
        <row r="35">
          <cell r="A35">
            <v>516476</v>
          </cell>
          <cell r="D35">
            <v>2433</v>
          </cell>
          <cell r="E35">
            <v>1</v>
          </cell>
          <cell r="F35">
            <v>516476</v>
          </cell>
          <cell r="G35" t="str">
            <v>A02BC0105</v>
          </cell>
          <cell r="H35" t="str">
            <v>Losec MUPS</v>
          </cell>
          <cell r="I35" t="str">
            <v>sh-tfl</v>
          </cell>
          <cell r="J35">
            <v>10</v>
          </cell>
          <cell r="K35" t="str">
            <v>mg</v>
          </cell>
          <cell r="L35">
            <v>14</v>
          </cell>
          <cell r="M35" t="str">
            <v>stk</v>
          </cell>
          <cell r="N35">
            <v>1</v>
          </cell>
          <cell r="O35" t="str">
            <v>glas</v>
          </cell>
          <cell r="P35" t="str">
            <v/>
          </cell>
          <cell r="Q35" t="str">
            <v>A02BC01</v>
          </cell>
          <cell r="R35">
            <v>36161</v>
          </cell>
          <cell r="S35" t="str">
            <v/>
          </cell>
          <cell r="T35" t="str">
            <v>R</v>
          </cell>
          <cell r="U35" t="str">
            <v>A</v>
          </cell>
          <cell r="V35" t="str">
            <v>2</v>
          </cell>
          <cell r="W35">
            <v>0</v>
          </cell>
          <cell r="X35">
            <v>0</v>
          </cell>
          <cell r="Y35" t="str">
            <v>E</v>
          </cell>
          <cell r="Z35">
            <v>0</v>
          </cell>
          <cell r="AA35" t="str">
            <v>AZD</v>
          </cell>
          <cell r="AB35">
            <v>0</v>
          </cell>
          <cell r="AC35">
            <v>0</v>
          </cell>
          <cell r="AD35">
            <v>0</v>
          </cell>
          <cell r="AE35">
            <v>30</v>
          </cell>
          <cell r="AF35" t="str">
            <v>SEK</v>
          </cell>
          <cell r="AG35" t="str">
            <v>lyfalmen</v>
          </cell>
          <cell r="AH35" t="str">
            <v/>
          </cell>
          <cell r="AI35" t="str">
            <v>00</v>
          </cell>
          <cell r="AJ35">
            <v>14</v>
          </cell>
          <cell r="AK35" t="str">
            <v/>
          </cell>
          <cell r="AL35">
            <v>0</v>
          </cell>
          <cell r="AM35">
            <v>7</v>
          </cell>
          <cell r="AN35" t="str">
            <v>Vistor hf</v>
          </cell>
          <cell r="AO35" t="str">
            <v>AstraZeneca A/S DK</v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97.6632</v>
          </cell>
          <cell r="AX35">
            <v>1685</v>
          </cell>
          <cell r="AY35">
            <v>3294</v>
          </cell>
          <cell r="AZ35" t="str">
            <v/>
          </cell>
          <cell r="BA35" t="str">
            <v/>
          </cell>
          <cell r="BB35">
            <v>1685</v>
          </cell>
          <cell r="BC35" t="str">
            <v/>
          </cell>
          <cell r="BD35">
            <v>1685</v>
          </cell>
          <cell r="BE35">
            <v>3294</v>
          </cell>
          <cell r="BG35" t="str">
            <v>Verðbreyting</v>
          </cell>
        </row>
        <row r="36">
          <cell r="A36">
            <v>137641</v>
          </cell>
          <cell r="D36">
            <v>1282</v>
          </cell>
          <cell r="E36">
            <v>1</v>
          </cell>
          <cell r="F36">
            <v>137641</v>
          </cell>
          <cell r="G36" t="str">
            <v>S01LA0401</v>
          </cell>
          <cell r="H36" t="str">
            <v>Lucentis</v>
          </cell>
          <cell r="I36" t="str">
            <v>stl</v>
          </cell>
          <cell r="J36">
            <v>10</v>
          </cell>
          <cell r="K36" t="str">
            <v>mg/ml</v>
          </cell>
          <cell r="L36">
            <v>0.23</v>
          </cell>
          <cell r="M36" t="str">
            <v>ml</v>
          </cell>
          <cell r="N36">
            <v>1</v>
          </cell>
          <cell r="O36" t="str">
            <v>hgl</v>
          </cell>
          <cell r="P36" t="str">
            <v>lausn</v>
          </cell>
          <cell r="Q36" t="str">
            <v>S01LA04</v>
          </cell>
          <cell r="R36">
            <v>39142</v>
          </cell>
          <cell r="S36" t="str">
            <v/>
          </cell>
          <cell r="T36" t="str">
            <v>R</v>
          </cell>
          <cell r="U36" t="str">
            <v>A</v>
          </cell>
          <cell r="V36" t="str">
            <v>2</v>
          </cell>
          <cell r="W36">
            <v>0</v>
          </cell>
          <cell r="X36">
            <v>1</v>
          </cell>
          <cell r="Y36" t="str">
            <v>0</v>
          </cell>
          <cell r="Z36">
            <v>1</v>
          </cell>
          <cell r="AA36" t="str">
            <v>NOE</v>
          </cell>
          <cell r="AB36">
            <v>0</v>
          </cell>
          <cell r="AC36">
            <v>0</v>
          </cell>
          <cell r="AD36">
            <v>0</v>
          </cell>
          <cell r="AE36">
            <v>100</v>
          </cell>
          <cell r="AF36" t="str">
            <v>DKK</v>
          </cell>
          <cell r="AG36" t="str">
            <v>lyfsjukr</v>
          </cell>
          <cell r="AH36" t="str">
            <v/>
          </cell>
          <cell r="AI36" t="str">
            <v>00</v>
          </cell>
          <cell r="AJ36">
            <v>0.23</v>
          </cell>
          <cell r="AK36" t="str">
            <v>0</v>
          </cell>
          <cell r="AL36">
            <v>0</v>
          </cell>
          <cell r="AM36">
            <v>0</v>
          </cell>
          <cell r="AN36" t="str">
            <v>Vistor hf</v>
          </cell>
          <cell r="AO36" t="str">
            <v>Novartis Europharm Ltd</v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7340.4529</v>
          </cell>
          <cell r="AX36">
            <v>174820</v>
          </cell>
          <cell r="AY36">
            <v>219518</v>
          </cell>
          <cell r="AZ36" t="str">
            <v/>
          </cell>
          <cell r="BA36" t="str">
            <v/>
          </cell>
          <cell r="BB36">
            <v>174820</v>
          </cell>
          <cell r="BC36" t="str">
            <v/>
          </cell>
          <cell r="BD36">
            <v>174820</v>
          </cell>
          <cell r="BE36">
            <v>219518</v>
          </cell>
          <cell r="BG36" t="str">
            <v>Verðbreyting</v>
          </cell>
        </row>
        <row r="37">
          <cell r="A37">
            <v>4687</v>
          </cell>
          <cell r="D37">
            <v>2731</v>
          </cell>
          <cell r="E37">
            <v>1</v>
          </cell>
          <cell r="F37">
            <v>4687</v>
          </cell>
          <cell r="G37" t="str">
            <v>A02AA0403</v>
          </cell>
          <cell r="H37" t="str">
            <v>Magnesia "medic"</v>
          </cell>
          <cell r="I37" t="str">
            <v>filmhtfl</v>
          </cell>
          <cell r="J37">
            <v>500</v>
          </cell>
          <cell r="K37" t="str">
            <v>mg</v>
          </cell>
          <cell r="L37">
            <v>100</v>
          </cell>
          <cell r="M37" t="str">
            <v>stk</v>
          </cell>
          <cell r="N37">
            <v>1</v>
          </cell>
          <cell r="O37" t="str">
            <v>glas</v>
          </cell>
          <cell r="P37" t="str">
            <v/>
          </cell>
          <cell r="Q37" t="str">
            <v>A02AA04</v>
          </cell>
          <cell r="R37">
            <v>38749</v>
          </cell>
          <cell r="S37" t="str">
            <v/>
          </cell>
          <cell r="T37" t="str">
            <v>L</v>
          </cell>
          <cell r="U37" t="str">
            <v>A</v>
          </cell>
          <cell r="V37" t="str">
            <v>3</v>
          </cell>
          <cell r="W37">
            <v>0</v>
          </cell>
          <cell r="X37">
            <v>0</v>
          </cell>
          <cell r="Y37" t="str">
            <v>0</v>
          </cell>
          <cell r="Z37">
            <v>0</v>
          </cell>
          <cell r="AA37" t="str">
            <v>MET</v>
          </cell>
          <cell r="AB37">
            <v>0</v>
          </cell>
          <cell r="AC37">
            <v>0</v>
          </cell>
          <cell r="AD37">
            <v>0</v>
          </cell>
          <cell r="AE37">
            <v>100</v>
          </cell>
          <cell r="AF37" t="str">
            <v>IKR</v>
          </cell>
          <cell r="AG37" t="str">
            <v>lyfalmen</v>
          </cell>
          <cell r="AH37" t="str">
            <v/>
          </cell>
          <cell r="AI37" t="str">
            <v>00</v>
          </cell>
          <cell r="AJ37">
            <v>100</v>
          </cell>
          <cell r="AK37" t="str">
            <v/>
          </cell>
          <cell r="AL37">
            <v>0</v>
          </cell>
          <cell r="AM37">
            <v>0</v>
          </cell>
          <cell r="AN37" t="str">
            <v>Vistor hf</v>
          </cell>
          <cell r="AO37" t="str">
            <v>Medic Team</v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0</v>
          </cell>
          <cell r="AX37">
            <v>0</v>
          </cell>
          <cell r="AY37">
            <v>0</v>
          </cell>
          <cell r="AZ37" t="str">
            <v/>
          </cell>
          <cell r="BA37" t="str">
            <v/>
          </cell>
          <cell r="BB37">
            <v>0</v>
          </cell>
          <cell r="BC37" t="str">
            <v/>
          </cell>
          <cell r="BD37">
            <v>0</v>
          </cell>
          <cell r="BE37">
            <v>0</v>
          </cell>
          <cell r="BG37" t="str">
            <v>Verðbreyting</v>
          </cell>
        </row>
        <row r="38">
          <cell r="A38">
            <v>11953</v>
          </cell>
          <cell r="D38">
            <v>419</v>
          </cell>
          <cell r="E38">
            <v>1</v>
          </cell>
          <cell r="F38">
            <v>11953</v>
          </cell>
          <cell r="G38" t="str">
            <v>N01BB0103</v>
          </cell>
          <cell r="H38" t="str">
            <v>Marcain spinal</v>
          </cell>
          <cell r="I38" t="str">
            <v>stl</v>
          </cell>
          <cell r="J38">
            <v>5</v>
          </cell>
          <cell r="K38" t="str">
            <v>mg/ml</v>
          </cell>
          <cell r="L38">
            <v>4</v>
          </cell>
          <cell r="M38" t="str">
            <v>ml</v>
          </cell>
          <cell r="N38">
            <v>5</v>
          </cell>
          <cell r="O38" t="str">
            <v>gl-lyk</v>
          </cell>
          <cell r="P38" t="str">
            <v/>
          </cell>
          <cell r="Q38" t="str">
            <v>N01BB01</v>
          </cell>
          <cell r="R38">
            <v>37622</v>
          </cell>
          <cell r="S38" t="str">
            <v/>
          </cell>
          <cell r="T38" t="str">
            <v>R</v>
          </cell>
          <cell r="U38" t="str">
            <v>A</v>
          </cell>
          <cell r="V38" t="str">
            <v>3</v>
          </cell>
          <cell r="W38">
            <v>0</v>
          </cell>
          <cell r="X38">
            <v>0</v>
          </cell>
          <cell r="Y38" t="str">
            <v>0</v>
          </cell>
          <cell r="Z38">
            <v>1</v>
          </cell>
          <cell r="AA38" t="str">
            <v>AZD</v>
          </cell>
          <cell r="AB38">
            <v>0</v>
          </cell>
          <cell r="AC38">
            <v>0</v>
          </cell>
          <cell r="AD38">
            <v>0</v>
          </cell>
          <cell r="AE38">
            <v>100</v>
          </cell>
          <cell r="AF38" t="str">
            <v>SEK</v>
          </cell>
          <cell r="AG38" t="str">
            <v>lyfsjukr</v>
          </cell>
          <cell r="AH38" t="str">
            <v/>
          </cell>
          <cell r="AI38" t="str">
            <v>02</v>
          </cell>
          <cell r="AJ38">
            <v>20</v>
          </cell>
          <cell r="AK38" t="str">
            <v/>
          </cell>
          <cell r="AL38">
            <v>0</v>
          </cell>
          <cell r="AM38">
            <v>0</v>
          </cell>
          <cell r="AN38" t="str">
            <v>Vistor hf</v>
          </cell>
          <cell r="AO38" t="str">
            <v>AstraZeneca A/S DK</v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265.1183</v>
          </cell>
          <cell r="AX38">
            <v>4574</v>
          </cell>
          <cell r="AY38">
            <v>6549</v>
          </cell>
          <cell r="AZ38" t="str">
            <v/>
          </cell>
          <cell r="BA38" t="str">
            <v/>
          </cell>
          <cell r="BB38">
            <v>4574</v>
          </cell>
          <cell r="BC38" t="str">
            <v/>
          </cell>
          <cell r="BD38">
            <v>4574</v>
          </cell>
          <cell r="BE38">
            <v>6549</v>
          </cell>
          <cell r="BG38" t="str">
            <v>Verðbreyting</v>
          </cell>
        </row>
        <row r="39">
          <cell r="A39">
            <v>438374</v>
          </cell>
          <cell r="D39">
            <v>2804</v>
          </cell>
          <cell r="E39">
            <v>1</v>
          </cell>
          <cell r="F39">
            <v>438374</v>
          </cell>
          <cell r="G39" t="str">
            <v>N07BC0201</v>
          </cell>
          <cell r="H39" t="str">
            <v>Metadon</v>
          </cell>
          <cell r="I39" t="str">
            <v>töflur</v>
          </cell>
          <cell r="J39">
            <v>5</v>
          </cell>
          <cell r="K39" t="str">
            <v>mg</v>
          </cell>
          <cell r="L39">
            <v>20</v>
          </cell>
          <cell r="M39" t="str">
            <v>stk</v>
          </cell>
          <cell r="N39">
            <v>1</v>
          </cell>
          <cell r="O39" t="str">
            <v>glas</v>
          </cell>
          <cell r="P39" t="str">
            <v/>
          </cell>
          <cell r="Q39" t="str">
            <v>N07BC02</v>
          </cell>
          <cell r="R39">
            <v>35796</v>
          </cell>
          <cell r="S39" t="str">
            <v/>
          </cell>
          <cell r="T39" t="str">
            <v>R</v>
          </cell>
          <cell r="U39" t="str">
            <v>A</v>
          </cell>
          <cell r="V39" t="str">
            <v/>
          </cell>
          <cell r="W39">
            <v>1</v>
          </cell>
          <cell r="X39">
            <v>0</v>
          </cell>
          <cell r="Y39" t="str">
            <v>0</v>
          </cell>
          <cell r="Z39">
            <v>0</v>
          </cell>
          <cell r="AA39" t="str">
            <v>LDR</v>
          </cell>
          <cell r="AB39">
            <v>0</v>
          </cell>
          <cell r="AC39">
            <v>0</v>
          </cell>
          <cell r="AD39">
            <v>0</v>
          </cell>
          <cell r="AE39">
            <v>100</v>
          </cell>
          <cell r="AF39" t="str">
            <v>IKR</v>
          </cell>
          <cell r="AG39" t="str">
            <v>lyfalmen</v>
          </cell>
          <cell r="AH39" t="str">
            <v/>
          </cell>
          <cell r="AI39" t="str">
            <v>00</v>
          </cell>
          <cell r="AJ39">
            <v>20</v>
          </cell>
          <cell r="AK39" t="str">
            <v/>
          </cell>
          <cell r="AL39">
            <v>1</v>
          </cell>
          <cell r="AM39">
            <v>4</v>
          </cell>
          <cell r="AN39" t="str">
            <v>Parlogis hf</v>
          </cell>
          <cell r="AO39" t="str">
            <v>Parlogis - óskráð lyf</v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498</v>
          </cell>
          <cell r="AX39">
            <v>498</v>
          </cell>
          <cell r="AY39">
            <v>1098</v>
          </cell>
          <cell r="AZ39" t="str">
            <v/>
          </cell>
          <cell r="BA39" t="str">
            <v/>
          </cell>
          <cell r="BB39">
            <v>498</v>
          </cell>
          <cell r="BC39" t="str">
            <v/>
          </cell>
          <cell r="BD39">
            <v>498</v>
          </cell>
          <cell r="BE39">
            <v>1098</v>
          </cell>
          <cell r="BG39" t="str">
            <v>Verðbreyting</v>
          </cell>
        </row>
        <row r="40">
          <cell r="A40">
            <v>952855</v>
          </cell>
          <cell r="D40">
            <v>3177</v>
          </cell>
          <cell r="E40">
            <v>1</v>
          </cell>
          <cell r="F40">
            <v>952855</v>
          </cell>
          <cell r="G40" t="str">
            <v>N02AA0102</v>
          </cell>
          <cell r="H40" t="str">
            <v>Morfin</v>
          </cell>
          <cell r="I40" t="str">
            <v>eþ-stil</v>
          </cell>
          <cell r="J40">
            <v>10</v>
          </cell>
          <cell r="K40" t="str">
            <v>mg</v>
          </cell>
          <cell r="L40">
            <v>12</v>
          </cell>
          <cell r="M40" t="str">
            <v>stk</v>
          </cell>
          <cell r="N40">
            <v>1</v>
          </cell>
          <cell r="O40" t="str">
            <v>pakki</v>
          </cell>
          <cell r="P40" t="str">
            <v/>
          </cell>
          <cell r="Q40" t="str">
            <v>N02AA01</v>
          </cell>
          <cell r="R40">
            <v>38261</v>
          </cell>
          <cell r="S40" t="str">
            <v/>
          </cell>
          <cell r="T40" t="str">
            <v>R</v>
          </cell>
          <cell r="U40" t="str">
            <v>S</v>
          </cell>
          <cell r="V40" t="str">
            <v/>
          </cell>
          <cell r="W40">
            <v>1</v>
          </cell>
          <cell r="X40">
            <v>0</v>
          </cell>
          <cell r="Y40" t="str">
            <v>E</v>
          </cell>
          <cell r="Z40">
            <v>0</v>
          </cell>
          <cell r="AA40" t="str">
            <v>LDR</v>
          </cell>
          <cell r="AB40">
            <v>0</v>
          </cell>
          <cell r="AC40">
            <v>0</v>
          </cell>
          <cell r="AD40">
            <v>0</v>
          </cell>
          <cell r="AE40">
            <v>100</v>
          </cell>
          <cell r="AF40" t="str">
            <v>IKR</v>
          </cell>
          <cell r="AG40" t="str">
            <v>lyfalmen</v>
          </cell>
          <cell r="AH40" t="str">
            <v/>
          </cell>
          <cell r="AI40" t="str">
            <v>00</v>
          </cell>
          <cell r="AJ40">
            <v>12</v>
          </cell>
          <cell r="AK40" t="str">
            <v/>
          </cell>
          <cell r="AL40">
            <v>1</v>
          </cell>
          <cell r="AM40">
            <v>4</v>
          </cell>
          <cell r="AN40" t="str">
            <v>Parlogis hf</v>
          </cell>
          <cell r="AO40" t="str">
            <v>Parlogis - óskráð lyf</v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3127</v>
          </cell>
          <cell r="AX40">
            <v>3127</v>
          </cell>
          <cell r="AY40">
            <v>5476</v>
          </cell>
          <cell r="AZ40" t="str">
            <v/>
          </cell>
          <cell r="BA40" t="str">
            <v/>
          </cell>
          <cell r="BB40">
            <v>3127</v>
          </cell>
          <cell r="BC40" t="str">
            <v/>
          </cell>
          <cell r="BD40">
            <v>3127</v>
          </cell>
          <cell r="BE40">
            <v>5476</v>
          </cell>
          <cell r="BG40" t="str">
            <v>Verðbreyting</v>
          </cell>
        </row>
        <row r="41">
          <cell r="A41">
            <v>916827</v>
          </cell>
          <cell r="D41">
            <v>3121</v>
          </cell>
          <cell r="E41">
            <v>1</v>
          </cell>
          <cell r="F41">
            <v>916827</v>
          </cell>
          <cell r="G41" t="str">
            <v>A03FA0301</v>
          </cell>
          <cell r="H41" t="str">
            <v>Motilium</v>
          </cell>
          <cell r="I41" t="str">
            <v>töflur</v>
          </cell>
          <cell r="J41">
            <v>10</v>
          </cell>
          <cell r="K41" t="str">
            <v>mg</v>
          </cell>
          <cell r="L41">
            <v>100</v>
          </cell>
          <cell r="M41" t="str">
            <v>stk</v>
          </cell>
          <cell r="N41">
            <v>1</v>
          </cell>
          <cell r="O41" t="str">
            <v>glas</v>
          </cell>
          <cell r="P41" t="str">
            <v/>
          </cell>
          <cell r="Q41" t="str">
            <v>A03FA03</v>
          </cell>
          <cell r="R41">
            <v>35916</v>
          </cell>
          <cell r="S41" t="str">
            <v/>
          </cell>
          <cell r="T41" t="str">
            <v>R</v>
          </cell>
          <cell r="U41" t="str">
            <v>A</v>
          </cell>
          <cell r="V41" t="str">
            <v/>
          </cell>
          <cell r="W41">
            <v>0</v>
          </cell>
          <cell r="X41">
            <v>0</v>
          </cell>
          <cell r="Y41" t="str">
            <v>0</v>
          </cell>
          <cell r="Z41">
            <v>0</v>
          </cell>
          <cell r="AA41" t="str">
            <v>PCO</v>
          </cell>
          <cell r="AB41">
            <v>0</v>
          </cell>
          <cell r="AC41">
            <v>0</v>
          </cell>
          <cell r="AD41">
            <v>1</v>
          </cell>
          <cell r="AE41">
            <v>100</v>
          </cell>
          <cell r="AF41" t="str">
            <v>IKR</v>
          </cell>
          <cell r="AG41" t="str">
            <v>lyfalmen</v>
          </cell>
          <cell r="AH41" t="str">
            <v/>
          </cell>
          <cell r="AI41" t="str">
            <v>00</v>
          </cell>
          <cell r="AJ41">
            <v>100</v>
          </cell>
          <cell r="AK41" t="str">
            <v/>
          </cell>
          <cell r="AL41">
            <v>1</v>
          </cell>
          <cell r="AM41">
            <v>33.3333</v>
          </cell>
          <cell r="AN41" t="str">
            <v>Distica</v>
          </cell>
          <cell r="AO41" t="str">
            <v>Distica - óskráð lyf</v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2314</v>
          </cell>
          <cell r="AX41">
            <v>2314</v>
          </cell>
          <cell r="AY41">
            <v>4249</v>
          </cell>
          <cell r="AZ41" t="str">
            <v/>
          </cell>
          <cell r="BA41" t="str">
            <v/>
          </cell>
          <cell r="BB41">
            <v>2314</v>
          </cell>
          <cell r="BC41" t="str">
            <v/>
          </cell>
          <cell r="BD41">
            <v>2314</v>
          </cell>
          <cell r="BE41">
            <v>4249</v>
          </cell>
          <cell r="BG41" t="str">
            <v>Verðbreyting</v>
          </cell>
        </row>
        <row r="42">
          <cell r="A42">
            <v>372722</v>
          </cell>
          <cell r="D42">
            <v>1913</v>
          </cell>
          <cell r="E42">
            <v>1</v>
          </cell>
          <cell r="F42">
            <v>372722</v>
          </cell>
          <cell r="G42" t="str">
            <v>B02BD0801</v>
          </cell>
          <cell r="H42" t="str">
            <v>NovoSeven</v>
          </cell>
          <cell r="I42" t="str">
            <v>sts</v>
          </cell>
          <cell r="J42">
            <v>1.2</v>
          </cell>
          <cell r="K42" t="str">
            <v>mg</v>
          </cell>
          <cell r="L42">
            <v>1</v>
          </cell>
          <cell r="M42" t="str">
            <v>hgl</v>
          </cell>
          <cell r="N42">
            <v>1</v>
          </cell>
          <cell r="O42" t="str">
            <v>pakki</v>
          </cell>
          <cell r="P42" t="str">
            <v>+leysir</v>
          </cell>
          <cell r="Q42" t="str">
            <v>B02BD08</v>
          </cell>
          <cell r="R42">
            <v>38991</v>
          </cell>
          <cell r="S42" t="str">
            <v/>
          </cell>
          <cell r="T42" t="str">
            <v>R</v>
          </cell>
          <cell r="U42" t="str">
            <v>K</v>
          </cell>
          <cell r="V42" t="str">
            <v>2</v>
          </cell>
          <cell r="W42">
            <v>0</v>
          </cell>
          <cell r="X42">
            <v>0</v>
          </cell>
          <cell r="Y42" t="str">
            <v>0</v>
          </cell>
          <cell r="Z42">
            <v>1</v>
          </cell>
          <cell r="AA42" t="str">
            <v>NON</v>
          </cell>
          <cell r="AB42">
            <v>0</v>
          </cell>
          <cell r="AC42">
            <v>0</v>
          </cell>
          <cell r="AD42">
            <v>0</v>
          </cell>
          <cell r="AE42">
            <v>100</v>
          </cell>
          <cell r="AF42" t="str">
            <v>DKK</v>
          </cell>
          <cell r="AG42" t="str">
            <v>lyfsjukr</v>
          </cell>
          <cell r="AH42" t="str">
            <v/>
          </cell>
          <cell r="AI42" t="str">
            <v>00</v>
          </cell>
          <cell r="AJ42">
            <v>1</v>
          </cell>
          <cell r="AK42" t="str">
            <v/>
          </cell>
          <cell r="AL42">
            <v>0</v>
          </cell>
          <cell r="AM42">
            <v>0</v>
          </cell>
          <cell r="AN42" t="str">
            <v>Vistor hf</v>
          </cell>
          <cell r="AO42" t="str">
            <v>Novo-Nordisk</v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5624.6069</v>
          </cell>
          <cell r="AX42">
            <v>133956</v>
          </cell>
          <cell r="AY42">
            <v>168643</v>
          </cell>
          <cell r="AZ42" t="str">
            <v/>
          </cell>
          <cell r="BA42" t="str">
            <v/>
          </cell>
          <cell r="BB42">
            <v>133956</v>
          </cell>
          <cell r="BC42" t="str">
            <v/>
          </cell>
          <cell r="BD42">
            <v>133956</v>
          </cell>
          <cell r="BE42">
            <v>168643</v>
          </cell>
          <cell r="BG42" t="str">
            <v>Verðbreyting</v>
          </cell>
        </row>
        <row r="43">
          <cell r="A43">
            <v>372730</v>
          </cell>
          <cell r="D43">
            <v>1914</v>
          </cell>
          <cell r="E43">
            <v>1</v>
          </cell>
          <cell r="F43">
            <v>372730</v>
          </cell>
          <cell r="G43" t="str">
            <v>B02BD0801</v>
          </cell>
          <cell r="H43" t="str">
            <v>NovoSeven</v>
          </cell>
          <cell r="I43" t="str">
            <v>sts</v>
          </cell>
          <cell r="J43">
            <v>2.4</v>
          </cell>
          <cell r="K43" t="str">
            <v>mg</v>
          </cell>
          <cell r="L43">
            <v>1</v>
          </cell>
          <cell r="M43" t="str">
            <v>hgl</v>
          </cell>
          <cell r="N43">
            <v>1</v>
          </cell>
          <cell r="O43" t="str">
            <v>pakki</v>
          </cell>
          <cell r="P43" t="str">
            <v>+leysir</v>
          </cell>
          <cell r="Q43" t="str">
            <v>B02BD08</v>
          </cell>
          <cell r="R43">
            <v>38991</v>
          </cell>
          <cell r="S43" t="str">
            <v/>
          </cell>
          <cell r="T43" t="str">
            <v>R</v>
          </cell>
          <cell r="U43" t="str">
            <v>K</v>
          </cell>
          <cell r="V43" t="str">
            <v>2</v>
          </cell>
          <cell r="W43">
            <v>0</v>
          </cell>
          <cell r="X43">
            <v>0</v>
          </cell>
          <cell r="Y43" t="str">
            <v>0</v>
          </cell>
          <cell r="Z43">
            <v>1</v>
          </cell>
          <cell r="AA43" t="str">
            <v>NON</v>
          </cell>
          <cell r="AB43">
            <v>0</v>
          </cell>
          <cell r="AC43">
            <v>0</v>
          </cell>
          <cell r="AD43">
            <v>0</v>
          </cell>
          <cell r="AE43">
            <v>100</v>
          </cell>
          <cell r="AF43" t="str">
            <v>DKK</v>
          </cell>
          <cell r="AG43" t="str">
            <v>lyfsjukr</v>
          </cell>
          <cell r="AH43" t="str">
            <v/>
          </cell>
          <cell r="AI43" t="str">
            <v>00</v>
          </cell>
          <cell r="AJ43">
            <v>1</v>
          </cell>
          <cell r="AK43" t="str">
            <v/>
          </cell>
          <cell r="AL43">
            <v>0</v>
          </cell>
          <cell r="AM43">
            <v>0</v>
          </cell>
          <cell r="AN43" t="str">
            <v>Vistor hf</v>
          </cell>
          <cell r="AO43" t="str">
            <v>Novo-Nordisk</v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11231.0556</v>
          </cell>
          <cell r="AX43">
            <v>267479</v>
          </cell>
          <cell r="AY43">
            <v>334879</v>
          </cell>
          <cell r="AZ43" t="str">
            <v/>
          </cell>
          <cell r="BA43" t="str">
            <v/>
          </cell>
          <cell r="BB43">
            <v>267479</v>
          </cell>
          <cell r="BC43" t="str">
            <v/>
          </cell>
          <cell r="BD43">
            <v>267479</v>
          </cell>
          <cell r="BE43">
            <v>334879</v>
          </cell>
          <cell r="BG43" t="str">
            <v>Verðbreyting</v>
          </cell>
        </row>
        <row r="44">
          <cell r="A44">
            <v>118020</v>
          </cell>
          <cell r="D44">
            <v>1553</v>
          </cell>
          <cell r="E44">
            <v>1</v>
          </cell>
          <cell r="F44">
            <v>118020</v>
          </cell>
          <cell r="G44" t="str">
            <v>N05AH0306</v>
          </cell>
          <cell r="H44" t="str">
            <v>Olanzapin Actavis</v>
          </cell>
          <cell r="I44" t="str">
            <v>filmhtfl</v>
          </cell>
          <cell r="J44">
            <v>2.5</v>
          </cell>
          <cell r="K44" t="str">
            <v>mg</v>
          </cell>
          <cell r="L44">
            <v>28</v>
          </cell>
          <cell r="M44" t="str">
            <v>stk</v>
          </cell>
          <cell r="N44">
            <v>1</v>
          </cell>
          <cell r="O44" t="str">
            <v>þpakki</v>
          </cell>
          <cell r="P44" t="str">
            <v/>
          </cell>
          <cell r="Q44" t="str">
            <v>N05AH03</v>
          </cell>
          <cell r="R44">
            <v>39569</v>
          </cell>
          <cell r="S44" t="str">
            <v/>
          </cell>
          <cell r="T44" t="str">
            <v>R</v>
          </cell>
          <cell r="U44" t="str">
            <v>A</v>
          </cell>
          <cell r="V44" t="str">
            <v>2</v>
          </cell>
          <cell r="W44">
            <v>0</v>
          </cell>
          <cell r="X44">
            <v>0</v>
          </cell>
          <cell r="Y44" t="str">
            <v>*</v>
          </cell>
          <cell r="Z44">
            <v>0</v>
          </cell>
          <cell r="AA44" t="str">
            <v>AGP</v>
          </cell>
          <cell r="AB44">
            <v>0</v>
          </cell>
          <cell r="AC44">
            <v>1</v>
          </cell>
          <cell r="AD44">
            <v>0</v>
          </cell>
          <cell r="AE44">
            <v>100</v>
          </cell>
          <cell r="AF44" t="str">
            <v>XEU</v>
          </cell>
          <cell r="AG44" t="str">
            <v>lyfalmen</v>
          </cell>
          <cell r="AH44" t="str">
            <v>V0809</v>
          </cell>
          <cell r="AI44" t="str">
            <v>00</v>
          </cell>
          <cell r="AJ44">
            <v>28</v>
          </cell>
          <cell r="AK44" t="str">
            <v/>
          </cell>
          <cell r="AL44">
            <v>0</v>
          </cell>
          <cell r="AM44">
            <v>7</v>
          </cell>
          <cell r="AN44" t="str">
            <v>Actavis Group hf</v>
          </cell>
          <cell r="AO44" t="str">
            <v>Actavis Group PTC ehf</v>
          </cell>
          <cell r="AP44" t="str">
            <v/>
          </cell>
          <cell r="AQ44" t="str">
            <v/>
          </cell>
          <cell r="AR44" t="str">
            <v/>
          </cell>
          <cell r="AS44" t="str">
            <v>Actavis</v>
          </cell>
          <cell r="AT44" t="str">
            <v/>
          </cell>
          <cell r="AU44" t="str">
            <v/>
          </cell>
          <cell r="AV44" t="str">
            <v/>
          </cell>
          <cell r="AW44">
            <v>25.178</v>
          </cell>
          <cell r="AX44">
            <v>4469</v>
          </cell>
          <cell r="AY44">
            <v>5804</v>
          </cell>
          <cell r="AZ44">
            <v>5536</v>
          </cell>
          <cell r="BA44" t="str">
            <v/>
          </cell>
          <cell r="BB44">
            <v>3352</v>
          </cell>
          <cell r="BC44" t="str">
            <v/>
          </cell>
          <cell r="BD44">
            <v>3352</v>
          </cell>
          <cell r="BE44">
            <v>5804</v>
          </cell>
          <cell r="BG44" t="str">
            <v>Verðbreyting</v>
          </cell>
        </row>
        <row r="45">
          <cell r="A45">
            <v>118043</v>
          </cell>
          <cell r="D45">
            <v>1554</v>
          </cell>
          <cell r="E45">
            <v>1</v>
          </cell>
          <cell r="F45">
            <v>118043</v>
          </cell>
          <cell r="G45" t="str">
            <v>N05AH0306</v>
          </cell>
          <cell r="H45" t="str">
            <v>Olanzapin Actavis</v>
          </cell>
          <cell r="I45" t="str">
            <v>filmhtfl</v>
          </cell>
          <cell r="J45">
            <v>5</v>
          </cell>
          <cell r="K45" t="str">
            <v>mg</v>
          </cell>
          <cell r="L45">
            <v>28</v>
          </cell>
          <cell r="M45" t="str">
            <v>stk</v>
          </cell>
          <cell r="N45">
            <v>1</v>
          </cell>
          <cell r="O45" t="str">
            <v>þpakki</v>
          </cell>
          <cell r="P45" t="str">
            <v/>
          </cell>
          <cell r="Q45" t="str">
            <v>N05AH03</v>
          </cell>
          <cell r="R45">
            <v>39539</v>
          </cell>
          <cell r="S45" t="str">
            <v/>
          </cell>
          <cell r="T45" t="str">
            <v>R</v>
          </cell>
          <cell r="U45" t="str">
            <v>A</v>
          </cell>
          <cell r="V45" t="str">
            <v>2</v>
          </cell>
          <cell r="W45">
            <v>0</v>
          </cell>
          <cell r="X45">
            <v>0</v>
          </cell>
          <cell r="Y45" t="str">
            <v>*</v>
          </cell>
          <cell r="Z45">
            <v>0</v>
          </cell>
          <cell r="AA45" t="str">
            <v>AGP</v>
          </cell>
          <cell r="AB45">
            <v>0</v>
          </cell>
          <cell r="AC45">
            <v>1</v>
          </cell>
          <cell r="AD45">
            <v>0</v>
          </cell>
          <cell r="AE45">
            <v>100</v>
          </cell>
          <cell r="AF45" t="str">
            <v>XEU</v>
          </cell>
          <cell r="AG45" t="str">
            <v>lyfalmen</v>
          </cell>
          <cell r="AH45" t="str">
            <v>V0810</v>
          </cell>
          <cell r="AI45" t="str">
            <v>00</v>
          </cell>
          <cell r="AJ45">
            <v>28</v>
          </cell>
          <cell r="AK45" t="str">
            <v/>
          </cell>
          <cell r="AL45">
            <v>0</v>
          </cell>
          <cell r="AM45">
            <v>14</v>
          </cell>
          <cell r="AN45" t="str">
            <v>Actavis Group hf</v>
          </cell>
          <cell r="AO45" t="str">
            <v>Actavis Group PTC ehf</v>
          </cell>
          <cell r="AP45" t="str">
            <v/>
          </cell>
          <cell r="AQ45" t="str">
            <v/>
          </cell>
          <cell r="AR45" t="str">
            <v/>
          </cell>
          <cell r="AS45" t="str">
            <v>Actavis</v>
          </cell>
          <cell r="AT45" t="str">
            <v/>
          </cell>
          <cell r="AU45" t="str">
            <v/>
          </cell>
          <cell r="AV45" t="str">
            <v/>
          </cell>
          <cell r="AW45">
            <v>35.7873</v>
          </cell>
          <cell r="AX45">
            <v>6352</v>
          </cell>
          <cell r="AY45">
            <v>7862</v>
          </cell>
          <cell r="AZ45">
            <v>7479</v>
          </cell>
          <cell r="BA45" t="str">
            <v/>
          </cell>
          <cell r="BB45">
            <v>4765</v>
          </cell>
          <cell r="BC45" t="str">
            <v/>
          </cell>
          <cell r="BD45">
            <v>4765</v>
          </cell>
          <cell r="BE45">
            <v>7862</v>
          </cell>
          <cell r="BG45" t="str">
            <v>Verðbreyting</v>
          </cell>
        </row>
        <row r="46">
          <cell r="A46">
            <v>118484</v>
          </cell>
          <cell r="D46">
            <v>1563</v>
          </cell>
          <cell r="E46">
            <v>1</v>
          </cell>
          <cell r="F46">
            <v>118484</v>
          </cell>
          <cell r="G46" t="str">
            <v>N05AH0306</v>
          </cell>
          <cell r="H46" t="str">
            <v>Olanzapin Actavis</v>
          </cell>
          <cell r="I46" t="str">
            <v>filmhtfl</v>
          </cell>
          <cell r="J46">
            <v>7.5</v>
          </cell>
          <cell r="K46" t="str">
            <v>mg</v>
          </cell>
          <cell r="L46">
            <v>56</v>
          </cell>
          <cell r="M46" t="str">
            <v>stk</v>
          </cell>
          <cell r="N46">
            <v>1</v>
          </cell>
          <cell r="O46" t="str">
            <v>þpakki</v>
          </cell>
          <cell r="P46" t="str">
            <v/>
          </cell>
          <cell r="Q46" t="str">
            <v>N05AH03</v>
          </cell>
          <cell r="R46">
            <v>39539</v>
          </cell>
          <cell r="S46" t="str">
            <v/>
          </cell>
          <cell r="T46" t="str">
            <v>R</v>
          </cell>
          <cell r="U46" t="str">
            <v>A</v>
          </cell>
          <cell r="V46" t="str">
            <v>2</v>
          </cell>
          <cell r="W46">
            <v>0</v>
          </cell>
          <cell r="X46">
            <v>0</v>
          </cell>
          <cell r="Y46" t="str">
            <v>*</v>
          </cell>
          <cell r="Z46">
            <v>0</v>
          </cell>
          <cell r="AA46" t="str">
            <v>AGP</v>
          </cell>
          <cell r="AB46">
            <v>0</v>
          </cell>
          <cell r="AC46">
            <v>1</v>
          </cell>
          <cell r="AD46">
            <v>0</v>
          </cell>
          <cell r="AE46">
            <v>100</v>
          </cell>
          <cell r="AF46" t="str">
            <v>XEU</v>
          </cell>
          <cell r="AG46" t="str">
            <v>lyfalmen</v>
          </cell>
          <cell r="AH46" t="str">
            <v>V0811</v>
          </cell>
          <cell r="AI46" t="str">
            <v>00</v>
          </cell>
          <cell r="AJ46">
            <v>56</v>
          </cell>
          <cell r="AK46" t="str">
            <v/>
          </cell>
          <cell r="AL46">
            <v>0</v>
          </cell>
          <cell r="AM46">
            <v>42</v>
          </cell>
          <cell r="AN46" t="str">
            <v>Actavis Group hf</v>
          </cell>
          <cell r="AO46" t="str">
            <v>Actavis Group PTC ehf</v>
          </cell>
          <cell r="AP46" t="str">
            <v/>
          </cell>
          <cell r="AQ46" t="str">
            <v/>
          </cell>
          <cell r="AR46" t="str">
            <v/>
          </cell>
          <cell r="AS46" t="str">
            <v>Actavis</v>
          </cell>
          <cell r="AT46" t="str">
            <v/>
          </cell>
          <cell r="AU46" t="str">
            <v/>
          </cell>
          <cell r="AV46" t="str">
            <v/>
          </cell>
          <cell r="AW46">
            <v>109.1112</v>
          </cell>
          <cell r="AX46">
            <v>19366</v>
          </cell>
          <cell r="AY46">
            <v>21133</v>
          </cell>
          <cell r="AZ46">
            <v>20140</v>
          </cell>
          <cell r="BA46" t="str">
            <v/>
          </cell>
          <cell r="BB46">
            <v>14524</v>
          </cell>
          <cell r="BC46" t="str">
            <v/>
          </cell>
          <cell r="BD46">
            <v>14524</v>
          </cell>
          <cell r="BE46">
            <v>21133</v>
          </cell>
          <cell r="BG46" t="str">
            <v>Verðbreyting</v>
          </cell>
        </row>
        <row r="47">
          <cell r="A47">
            <v>118076</v>
          </cell>
          <cell r="D47">
            <v>1555</v>
          </cell>
          <cell r="E47">
            <v>1</v>
          </cell>
          <cell r="F47">
            <v>118076</v>
          </cell>
          <cell r="G47" t="str">
            <v>N05AH0306</v>
          </cell>
          <cell r="H47" t="str">
            <v>Olanzapin Actavis</v>
          </cell>
          <cell r="I47" t="str">
            <v>filmhtfl</v>
          </cell>
          <cell r="J47">
            <v>10</v>
          </cell>
          <cell r="K47" t="str">
            <v>mg</v>
          </cell>
          <cell r="L47">
            <v>56</v>
          </cell>
          <cell r="M47" t="str">
            <v>stk</v>
          </cell>
          <cell r="N47">
            <v>1</v>
          </cell>
          <cell r="O47" t="str">
            <v>þpakki</v>
          </cell>
          <cell r="P47" t="str">
            <v/>
          </cell>
          <cell r="Q47" t="str">
            <v>N05AH03</v>
          </cell>
          <cell r="R47">
            <v>39508</v>
          </cell>
          <cell r="S47" t="str">
            <v/>
          </cell>
          <cell r="T47" t="str">
            <v>R</v>
          </cell>
          <cell r="U47" t="str">
            <v>A</v>
          </cell>
          <cell r="V47" t="str">
            <v>2</v>
          </cell>
          <cell r="W47">
            <v>0</v>
          </cell>
          <cell r="X47">
            <v>0</v>
          </cell>
          <cell r="Y47" t="str">
            <v>*</v>
          </cell>
          <cell r="Z47">
            <v>0</v>
          </cell>
          <cell r="AA47" t="str">
            <v>AGP</v>
          </cell>
          <cell r="AB47">
            <v>0</v>
          </cell>
          <cell r="AC47">
            <v>1</v>
          </cell>
          <cell r="AD47">
            <v>0</v>
          </cell>
          <cell r="AE47">
            <v>100</v>
          </cell>
          <cell r="AF47" t="str">
            <v>XEU</v>
          </cell>
          <cell r="AG47" t="str">
            <v>lyfalmen</v>
          </cell>
          <cell r="AH47" t="str">
            <v>V0812</v>
          </cell>
          <cell r="AI47" t="str">
            <v>00</v>
          </cell>
          <cell r="AJ47">
            <v>56</v>
          </cell>
          <cell r="AK47" t="str">
            <v/>
          </cell>
          <cell r="AL47">
            <v>0</v>
          </cell>
          <cell r="AM47">
            <v>56</v>
          </cell>
          <cell r="AN47" t="str">
            <v>Actavis Group hf</v>
          </cell>
          <cell r="AO47" t="str">
            <v>Actavis Group PTC ehf</v>
          </cell>
          <cell r="AP47" t="str">
            <v/>
          </cell>
          <cell r="AQ47" t="str">
            <v/>
          </cell>
          <cell r="AR47" t="str">
            <v/>
          </cell>
          <cell r="AS47" t="str">
            <v>Actavis</v>
          </cell>
          <cell r="AT47" t="str">
            <v/>
          </cell>
          <cell r="AU47" t="str">
            <v/>
          </cell>
          <cell r="AV47" t="str">
            <v/>
          </cell>
          <cell r="AW47">
            <v>138.7893</v>
          </cell>
          <cell r="AX47">
            <v>24634</v>
          </cell>
          <cell r="AY47">
            <v>26053</v>
          </cell>
          <cell r="AZ47">
            <v>24789</v>
          </cell>
          <cell r="BA47" t="str">
            <v/>
          </cell>
          <cell r="BB47">
            <v>18476</v>
          </cell>
          <cell r="BC47" t="str">
            <v/>
          </cell>
          <cell r="BD47">
            <v>18476</v>
          </cell>
          <cell r="BE47">
            <v>26053</v>
          </cell>
          <cell r="BG47" t="str">
            <v>Verðbreyting</v>
          </cell>
        </row>
        <row r="48">
          <cell r="A48">
            <v>118087</v>
          </cell>
          <cell r="D48">
            <v>1556</v>
          </cell>
          <cell r="E48">
            <v>1</v>
          </cell>
          <cell r="F48">
            <v>118087</v>
          </cell>
          <cell r="G48" t="str">
            <v>N05AH0306</v>
          </cell>
          <cell r="H48" t="str">
            <v>Olanzapin Actavis</v>
          </cell>
          <cell r="I48" t="str">
            <v>filmhtfl</v>
          </cell>
          <cell r="J48">
            <v>15</v>
          </cell>
          <cell r="K48" t="str">
            <v>mg</v>
          </cell>
          <cell r="L48">
            <v>28</v>
          </cell>
          <cell r="M48" t="str">
            <v>stk</v>
          </cell>
          <cell r="N48">
            <v>1</v>
          </cell>
          <cell r="O48" t="str">
            <v>þpakki</v>
          </cell>
          <cell r="P48" t="str">
            <v/>
          </cell>
          <cell r="Q48" t="str">
            <v>N05AH03</v>
          </cell>
          <cell r="R48">
            <v>39539</v>
          </cell>
          <cell r="S48" t="str">
            <v/>
          </cell>
          <cell r="T48" t="str">
            <v>R</v>
          </cell>
          <cell r="U48" t="str">
            <v>A</v>
          </cell>
          <cell r="V48" t="str">
            <v>2</v>
          </cell>
          <cell r="W48">
            <v>0</v>
          </cell>
          <cell r="X48">
            <v>0</v>
          </cell>
          <cell r="Y48" t="str">
            <v>*</v>
          </cell>
          <cell r="Z48">
            <v>0</v>
          </cell>
          <cell r="AA48" t="str">
            <v>AGP</v>
          </cell>
          <cell r="AB48">
            <v>0</v>
          </cell>
          <cell r="AC48">
            <v>1</v>
          </cell>
          <cell r="AD48">
            <v>0</v>
          </cell>
          <cell r="AE48">
            <v>100</v>
          </cell>
          <cell r="AF48" t="str">
            <v>XEU</v>
          </cell>
          <cell r="AG48" t="str">
            <v>lyfalmen</v>
          </cell>
          <cell r="AH48" t="str">
            <v>V0815</v>
          </cell>
          <cell r="AI48" t="str">
            <v>00</v>
          </cell>
          <cell r="AJ48">
            <v>28</v>
          </cell>
          <cell r="AK48" t="str">
            <v/>
          </cell>
          <cell r="AL48">
            <v>0</v>
          </cell>
          <cell r="AM48">
            <v>42</v>
          </cell>
          <cell r="AN48" t="str">
            <v>Actavis Group hf</v>
          </cell>
          <cell r="AO48" t="str">
            <v>Actavis Group PTC ehf</v>
          </cell>
          <cell r="AP48" t="str">
            <v/>
          </cell>
          <cell r="AQ48" t="str">
            <v/>
          </cell>
          <cell r="AR48" t="str">
            <v/>
          </cell>
          <cell r="AS48" t="str">
            <v>Actavis</v>
          </cell>
          <cell r="AT48" t="str">
            <v/>
          </cell>
          <cell r="AU48" t="str">
            <v/>
          </cell>
          <cell r="AV48" t="str">
            <v/>
          </cell>
          <cell r="AW48">
            <v>106.0265</v>
          </cell>
          <cell r="AX48">
            <v>18819</v>
          </cell>
          <cell r="AY48">
            <v>20622</v>
          </cell>
          <cell r="AZ48">
            <v>19657</v>
          </cell>
          <cell r="BA48" t="str">
            <v/>
          </cell>
          <cell r="BB48">
            <v>14114</v>
          </cell>
          <cell r="BC48" t="str">
            <v/>
          </cell>
          <cell r="BD48">
            <v>14114</v>
          </cell>
          <cell r="BE48">
            <v>20622</v>
          </cell>
          <cell r="BG48" t="str">
            <v>Verðbreyting</v>
          </cell>
        </row>
        <row r="49">
          <cell r="A49">
            <v>149146</v>
          </cell>
          <cell r="D49">
            <v>3092</v>
          </cell>
          <cell r="E49">
            <v>1</v>
          </cell>
          <cell r="F49">
            <v>149146</v>
          </cell>
          <cell r="G49" t="str">
            <v>N05AG0201</v>
          </cell>
          <cell r="H49" t="str">
            <v>Orap</v>
          </cell>
          <cell r="I49" t="str">
            <v>töflur</v>
          </cell>
          <cell r="J49">
            <v>1</v>
          </cell>
          <cell r="K49" t="str">
            <v>mg</v>
          </cell>
          <cell r="L49">
            <v>75</v>
          </cell>
          <cell r="M49" t="str">
            <v>stk</v>
          </cell>
          <cell r="N49">
            <v>1</v>
          </cell>
          <cell r="O49" t="str">
            <v>þpakki</v>
          </cell>
          <cell r="P49" t="str">
            <v/>
          </cell>
          <cell r="Q49" t="str">
            <v>N05AG02</v>
          </cell>
          <cell r="R49">
            <v>38047</v>
          </cell>
          <cell r="S49" t="str">
            <v/>
          </cell>
          <cell r="T49" t="str">
            <v>R</v>
          </cell>
          <cell r="U49" t="str">
            <v>A</v>
          </cell>
          <cell r="V49" t="str">
            <v>5</v>
          </cell>
          <cell r="W49">
            <v>0</v>
          </cell>
          <cell r="X49">
            <v>0</v>
          </cell>
          <cell r="Y49" t="str">
            <v>0</v>
          </cell>
          <cell r="Z49">
            <v>0</v>
          </cell>
          <cell r="AA49" t="str">
            <v>PCO</v>
          </cell>
          <cell r="AB49">
            <v>0</v>
          </cell>
          <cell r="AC49">
            <v>1</v>
          </cell>
          <cell r="AD49">
            <v>0</v>
          </cell>
          <cell r="AE49">
            <v>100</v>
          </cell>
          <cell r="AF49" t="str">
            <v>IKR</v>
          </cell>
          <cell r="AG49" t="str">
            <v>lyfalmen</v>
          </cell>
          <cell r="AH49" t="str">
            <v/>
          </cell>
          <cell r="AI49" t="str">
            <v>00</v>
          </cell>
          <cell r="AJ49">
            <v>75</v>
          </cell>
          <cell r="AK49" t="str">
            <v>0</v>
          </cell>
          <cell r="AL49">
            <v>1</v>
          </cell>
          <cell r="AM49">
            <v>18.75</v>
          </cell>
          <cell r="AN49" t="str">
            <v>Distica</v>
          </cell>
          <cell r="AO49" t="str">
            <v>Distica - óskráð lyf</v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1719</v>
          </cell>
          <cell r="AX49">
            <v>1719</v>
          </cell>
          <cell r="AY49">
            <v>3346</v>
          </cell>
          <cell r="AZ49" t="str">
            <v/>
          </cell>
          <cell r="BA49" t="str">
            <v/>
          </cell>
          <cell r="BB49">
            <v>1719</v>
          </cell>
          <cell r="BC49" t="str">
            <v/>
          </cell>
          <cell r="BD49">
            <v>1719</v>
          </cell>
          <cell r="BE49">
            <v>3346</v>
          </cell>
          <cell r="BG49" t="str">
            <v>Verðbreyting</v>
          </cell>
        </row>
        <row r="50">
          <cell r="A50">
            <v>475822</v>
          </cell>
          <cell r="D50">
            <v>2298</v>
          </cell>
          <cell r="E50">
            <v>1</v>
          </cell>
          <cell r="F50">
            <v>475822</v>
          </cell>
          <cell r="G50" t="str">
            <v>R03AC1302</v>
          </cell>
          <cell r="H50" t="str">
            <v>Oxis Turbuhaler</v>
          </cell>
          <cell r="I50" t="str">
            <v>innúðadu</v>
          </cell>
          <cell r="J50">
            <v>9</v>
          </cell>
          <cell r="K50" t="str">
            <v>mcg/sk</v>
          </cell>
          <cell r="L50">
            <v>60</v>
          </cell>
          <cell r="M50" t="str">
            <v>sk</v>
          </cell>
          <cell r="N50">
            <v>1</v>
          </cell>
          <cell r="O50" t="str">
            <v>stauk</v>
          </cell>
          <cell r="P50" t="str">
            <v/>
          </cell>
          <cell r="Q50" t="str">
            <v>R03AC13</v>
          </cell>
          <cell r="R50">
            <v>35704</v>
          </cell>
          <cell r="S50" t="str">
            <v/>
          </cell>
          <cell r="T50" t="str">
            <v>R</v>
          </cell>
          <cell r="U50" t="str">
            <v>A</v>
          </cell>
          <cell r="V50" t="str">
            <v>2</v>
          </cell>
          <cell r="W50">
            <v>0</v>
          </cell>
          <cell r="X50">
            <v>0</v>
          </cell>
          <cell r="Y50" t="str">
            <v>B</v>
          </cell>
          <cell r="Z50">
            <v>0</v>
          </cell>
          <cell r="AA50" t="str">
            <v>AZD</v>
          </cell>
          <cell r="AB50">
            <v>0</v>
          </cell>
          <cell r="AC50">
            <v>0</v>
          </cell>
          <cell r="AD50">
            <v>1</v>
          </cell>
          <cell r="AE50">
            <v>100</v>
          </cell>
          <cell r="AF50" t="str">
            <v>SEK</v>
          </cell>
          <cell r="AG50" t="str">
            <v>lyfalmen</v>
          </cell>
          <cell r="AH50" t="str">
            <v/>
          </cell>
          <cell r="AI50" t="str">
            <v>00</v>
          </cell>
          <cell r="AJ50">
            <v>60</v>
          </cell>
          <cell r="AK50" t="str">
            <v/>
          </cell>
          <cell r="AL50">
            <v>0</v>
          </cell>
          <cell r="AM50">
            <v>22.5</v>
          </cell>
          <cell r="AN50" t="str">
            <v>Vistor hf</v>
          </cell>
          <cell r="AO50" t="str">
            <v>AstraZeneca A/S DK</v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276.6431</v>
          </cell>
          <cell r="AX50">
            <v>4773</v>
          </cell>
          <cell r="AY50">
            <v>7874</v>
          </cell>
          <cell r="AZ50" t="str">
            <v/>
          </cell>
          <cell r="BA50" t="str">
            <v/>
          </cell>
          <cell r="BB50">
            <v>4773</v>
          </cell>
          <cell r="BC50" t="str">
            <v/>
          </cell>
          <cell r="BD50">
            <v>4773</v>
          </cell>
          <cell r="BE50">
            <v>7874</v>
          </cell>
          <cell r="BG50" t="str">
            <v>Verðbreyting</v>
          </cell>
        </row>
        <row r="51">
          <cell r="A51">
            <v>165449</v>
          </cell>
          <cell r="D51">
            <v>1772</v>
          </cell>
          <cell r="E51">
            <v>1</v>
          </cell>
          <cell r="F51">
            <v>165449</v>
          </cell>
          <cell r="G51" t="str">
            <v>C08CA0202</v>
          </cell>
          <cell r="H51" t="str">
            <v>Plendil</v>
          </cell>
          <cell r="I51" t="str">
            <v>forðatfl</v>
          </cell>
          <cell r="J51">
            <v>10</v>
          </cell>
          <cell r="K51" t="str">
            <v>mg</v>
          </cell>
          <cell r="L51">
            <v>98</v>
          </cell>
          <cell r="M51" t="str">
            <v>stk</v>
          </cell>
          <cell r="N51">
            <v>1</v>
          </cell>
          <cell r="O51" t="str">
            <v>þpakki</v>
          </cell>
          <cell r="P51" t="str">
            <v/>
          </cell>
          <cell r="Q51" t="str">
            <v>C08CA02</v>
          </cell>
          <cell r="R51">
            <v>34973</v>
          </cell>
          <cell r="S51" t="str">
            <v/>
          </cell>
          <cell r="T51" t="str">
            <v>R</v>
          </cell>
          <cell r="U51" t="str">
            <v>A</v>
          </cell>
          <cell r="V51" t="str">
            <v>3</v>
          </cell>
          <cell r="W51">
            <v>0</v>
          </cell>
          <cell r="X51">
            <v>0</v>
          </cell>
          <cell r="Y51" t="str">
            <v>B</v>
          </cell>
          <cell r="Z51">
            <v>0</v>
          </cell>
          <cell r="AA51" t="str">
            <v>AZD</v>
          </cell>
          <cell r="AB51">
            <v>0</v>
          </cell>
          <cell r="AC51">
            <v>0</v>
          </cell>
          <cell r="AD51">
            <v>0</v>
          </cell>
          <cell r="AE51">
            <v>100</v>
          </cell>
          <cell r="AF51" t="str">
            <v>SEK</v>
          </cell>
          <cell r="AG51" t="str">
            <v>lyfalmen</v>
          </cell>
          <cell r="AH51" t="str">
            <v>V0324</v>
          </cell>
          <cell r="AI51" t="str">
            <v>43</v>
          </cell>
          <cell r="AJ51">
            <v>98</v>
          </cell>
          <cell r="AK51" t="str">
            <v/>
          </cell>
          <cell r="AL51">
            <v>0</v>
          </cell>
          <cell r="AM51">
            <v>196</v>
          </cell>
          <cell r="AN51" t="str">
            <v>Vistor hf</v>
          </cell>
          <cell r="AO51" t="str">
            <v>AstraZeneca A/S DK</v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283.5355</v>
          </cell>
          <cell r="AX51">
            <v>4892</v>
          </cell>
          <cell r="AY51">
            <v>8047</v>
          </cell>
          <cell r="AZ51">
            <v>4170</v>
          </cell>
          <cell r="BA51" t="str">
            <v/>
          </cell>
          <cell r="BB51">
            <v>4892</v>
          </cell>
          <cell r="BC51" t="str">
            <v/>
          </cell>
          <cell r="BD51">
            <v>4892</v>
          </cell>
          <cell r="BE51">
            <v>8047</v>
          </cell>
          <cell r="BG51" t="str">
            <v>Verðbreyting</v>
          </cell>
        </row>
        <row r="52">
          <cell r="A52">
            <v>103651</v>
          </cell>
          <cell r="D52">
            <v>3274</v>
          </cell>
          <cell r="E52">
            <v>1</v>
          </cell>
          <cell r="F52">
            <v>103651</v>
          </cell>
          <cell r="G52" t="str">
            <v>C09CA0104</v>
          </cell>
          <cell r="H52" t="str">
            <v>Presmin</v>
          </cell>
          <cell r="I52" t="str">
            <v>filmhtfl</v>
          </cell>
          <cell r="J52">
            <v>50</v>
          </cell>
          <cell r="K52" t="str">
            <v>mg</v>
          </cell>
          <cell r="L52">
            <v>98</v>
          </cell>
          <cell r="M52" t="str">
            <v>stk</v>
          </cell>
          <cell r="N52">
            <v>1</v>
          </cell>
          <cell r="O52" t="str">
            <v>þpakki</v>
          </cell>
          <cell r="P52" t="str">
            <v/>
          </cell>
          <cell r="Q52" t="str">
            <v>C09CA01</v>
          </cell>
          <cell r="R52">
            <v>39479</v>
          </cell>
          <cell r="S52" t="str">
            <v/>
          </cell>
          <cell r="T52" t="str">
            <v>R</v>
          </cell>
          <cell r="U52" t="str">
            <v>A</v>
          </cell>
          <cell r="V52" t="str">
            <v>2</v>
          </cell>
          <cell r="W52">
            <v>0</v>
          </cell>
          <cell r="X52">
            <v>0</v>
          </cell>
          <cell r="Y52" t="str">
            <v>B</v>
          </cell>
          <cell r="Z52">
            <v>0</v>
          </cell>
          <cell r="AA52" t="str">
            <v>POF</v>
          </cell>
          <cell r="AB52">
            <v>0</v>
          </cell>
          <cell r="AC52">
            <v>0</v>
          </cell>
          <cell r="AD52">
            <v>0</v>
          </cell>
          <cell r="AE52">
            <v>100</v>
          </cell>
          <cell r="AF52" t="str">
            <v>IKR</v>
          </cell>
          <cell r="AG52" t="str">
            <v>lyfalmen</v>
          </cell>
          <cell r="AH52" t="str">
            <v>V0197</v>
          </cell>
          <cell r="AI52" t="str">
            <v>00</v>
          </cell>
          <cell r="AJ52">
            <v>98</v>
          </cell>
          <cell r="AK52" t="str">
            <v/>
          </cell>
          <cell r="AL52">
            <v>0</v>
          </cell>
          <cell r="AM52">
            <v>98</v>
          </cell>
          <cell r="AN52" t="str">
            <v>PortFarma ehf</v>
          </cell>
          <cell r="AO52" t="str">
            <v>PortFarma</v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4295</v>
          </cell>
          <cell r="AX52">
            <v>4295</v>
          </cell>
          <cell r="AY52">
            <v>6848</v>
          </cell>
          <cell r="AZ52">
            <v>6848</v>
          </cell>
          <cell r="BA52" t="str">
            <v/>
          </cell>
          <cell r="BB52">
            <v>4069</v>
          </cell>
          <cell r="BC52" t="str">
            <v/>
          </cell>
          <cell r="BD52">
            <v>4069</v>
          </cell>
          <cell r="BE52">
            <v>6848</v>
          </cell>
          <cell r="BG52" t="str">
            <v>Verðbreyting</v>
          </cell>
        </row>
        <row r="53">
          <cell r="A53">
            <v>103633</v>
          </cell>
          <cell r="D53">
            <v>1457</v>
          </cell>
          <cell r="E53">
            <v>1</v>
          </cell>
          <cell r="F53">
            <v>103633</v>
          </cell>
          <cell r="G53" t="str">
            <v>C09DA0105</v>
          </cell>
          <cell r="H53" t="str">
            <v>Presmin Combo</v>
          </cell>
          <cell r="I53" t="str">
            <v>filmhtfl</v>
          </cell>
          <cell r="J53">
            <v>62.5</v>
          </cell>
          <cell r="K53" t="str">
            <v>mg</v>
          </cell>
          <cell r="L53">
            <v>98</v>
          </cell>
          <cell r="M53" t="str">
            <v>stk</v>
          </cell>
          <cell r="N53">
            <v>1</v>
          </cell>
          <cell r="O53" t="str">
            <v>þpakki</v>
          </cell>
          <cell r="P53" t="str">
            <v>50+12,5 mg</v>
          </cell>
          <cell r="Q53" t="str">
            <v>C09DA01</v>
          </cell>
          <cell r="R53">
            <v>39479</v>
          </cell>
          <cell r="S53" t="str">
            <v/>
          </cell>
          <cell r="T53" t="str">
            <v>R</v>
          </cell>
          <cell r="U53" t="str">
            <v>A</v>
          </cell>
          <cell r="V53" t="str">
            <v>1,25</v>
          </cell>
          <cell r="W53">
            <v>0</v>
          </cell>
          <cell r="X53">
            <v>0</v>
          </cell>
          <cell r="Y53" t="str">
            <v>B</v>
          </cell>
          <cell r="Z53">
            <v>0</v>
          </cell>
          <cell r="AA53" t="str">
            <v>POF</v>
          </cell>
          <cell r="AB53">
            <v>0</v>
          </cell>
          <cell r="AC53">
            <v>0</v>
          </cell>
          <cell r="AD53">
            <v>0</v>
          </cell>
          <cell r="AE53">
            <v>100</v>
          </cell>
          <cell r="AF53" t="str">
            <v>XEU</v>
          </cell>
          <cell r="AG53" t="str">
            <v>lyfalmen</v>
          </cell>
          <cell r="AH53" t="str">
            <v>V0198</v>
          </cell>
          <cell r="AI53" t="str">
            <v>00</v>
          </cell>
          <cell r="AJ53">
            <v>98</v>
          </cell>
          <cell r="AK53" t="str">
            <v/>
          </cell>
          <cell r="AL53">
            <v>0</v>
          </cell>
          <cell r="AM53">
            <v>98</v>
          </cell>
          <cell r="AN53" t="str">
            <v>PortFarma ehf</v>
          </cell>
          <cell r="AO53" t="str">
            <v>PortFarma</v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44.6944</v>
          </cell>
          <cell r="AX53">
            <v>7933</v>
          </cell>
          <cell r="AY53">
            <v>11091</v>
          </cell>
          <cell r="AZ53">
            <v>11091</v>
          </cell>
          <cell r="BA53" t="str">
            <v/>
          </cell>
          <cell r="BB53">
            <v>7070</v>
          </cell>
          <cell r="BC53" t="str">
            <v/>
          </cell>
          <cell r="BD53">
            <v>7070</v>
          </cell>
          <cell r="BE53">
            <v>11091</v>
          </cell>
          <cell r="BG53" t="str">
            <v>Verðbreyting</v>
          </cell>
        </row>
        <row r="54">
          <cell r="A54">
            <v>103642</v>
          </cell>
          <cell r="D54">
            <v>1458</v>
          </cell>
          <cell r="E54">
            <v>1</v>
          </cell>
          <cell r="F54">
            <v>103642</v>
          </cell>
          <cell r="G54" t="str">
            <v>C09DA0105</v>
          </cell>
          <cell r="H54" t="str">
            <v>Presmin Combo</v>
          </cell>
          <cell r="I54" t="str">
            <v>filmhtfl</v>
          </cell>
          <cell r="J54">
            <v>125</v>
          </cell>
          <cell r="K54" t="str">
            <v>mg</v>
          </cell>
          <cell r="L54">
            <v>98</v>
          </cell>
          <cell r="M54" t="str">
            <v>stk</v>
          </cell>
          <cell r="N54">
            <v>1</v>
          </cell>
          <cell r="O54" t="str">
            <v>þpakki</v>
          </cell>
          <cell r="P54" t="str">
            <v>100+25 mg</v>
          </cell>
          <cell r="Q54" t="str">
            <v>C09DA01</v>
          </cell>
          <cell r="R54">
            <v>39479</v>
          </cell>
          <cell r="S54" t="str">
            <v/>
          </cell>
          <cell r="T54" t="str">
            <v>R</v>
          </cell>
          <cell r="U54" t="str">
            <v>A</v>
          </cell>
          <cell r="V54" t="str">
            <v>1,25</v>
          </cell>
          <cell r="W54">
            <v>0</v>
          </cell>
          <cell r="X54">
            <v>0</v>
          </cell>
          <cell r="Y54" t="str">
            <v>B</v>
          </cell>
          <cell r="Z54">
            <v>0</v>
          </cell>
          <cell r="AA54" t="str">
            <v>POF</v>
          </cell>
          <cell r="AB54">
            <v>0</v>
          </cell>
          <cell r="AC54">
            <v>0</v>
          </cell>
          <cell r="AD54">
            <v>0</v>
          </cell>
          <cell r="AE54">
            <v>100</v>
          </cell>
          <cell r="AF54" t="str">
            <v>XEU</v>
          </cell>
          <cell r="AG54" t="str">
            <v>lyfalmen</v>
          </cell>
          <cell r="AH54" t="str">
            <v>V0193</v>
          </cell>
          <cell r="AI54" t="str">
            <v>00</v>
          </cell>
          <cell r="AJ54">
            <v>98</v>
          </cell>
          <cell r="AK54" t="str">
            <v/>
          </cell>
          <cell r="AL54">
            <v>0</v>
          </cell>
          <cell r="AM54">
            <v>196</v>
          </cell>
          <cell r="AN54" t="str">
            <v>PortFarma ehf</v>
          </cell>
          <cell r="AO54" t="str">
            <v>PortFarma</v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74.0005</v>
          </cell>
          <cell r="AX54">
            <v>13134</v>
          </cell>
          <cell r="AY54">
            <v>17323</v>
          </cell>
          <cell r="AZ54">
            <v>17323</v>
          </cell>
          <cell r="BA54" t="str">
            <v/>
          </cell>
          <cell r="BB54">
            <v>11705</v>
          </cell>
          <cell r="BC54" t="str">
            <v/>
          </cell>
          <cell r="BD54">
            <v>11705</v>
          </cell>
          <cell r="BE54">
            <v>17323</v>
          </cell>
          <cell r="BG54" t="str">
            <v>Verðbreyting</v>
          </cell>
        </row>
        <row r="55">
          <cell r="A55">
            <v>120341</v>
          </cell>
          <cell r="D55">
            <v>1572</v>
          </cell>
          <cell r="E55">
            <v>1</v>
          </cell>
          <cell r="F55">
            <v>120341</v>
          </cell>
          <cell r="G55" t="str">
            <v>N06DA0402</v>
          </cell>
          <cell r="H55" t="str">
            <v>Reminyl (Lyfjaver)</v>
          </cell>
          <cell r="I55" t="str">
            <v>forðahlk</v>
          </cell>
          <cell r="J55">
            <v>8</v>
          </cell>
          <cell r="K55" t="str">
            <v>mg</v>
          </cell>
          <cell r="L55">
            <v>28</v>
          </cell>
          <cell r="M55" t="str">
            <v>stk</v>
          </cell>
          <cell r="N55">
            <v>1</v>
          </cell>
          <cell r="O55" t="str">
            <v>þpakki</v>
          </cell>
          <cell r="P55" t="str">
            <v/>
          </cell>
          <cell r="Q55" t="str">
            <v>N06DA04</v>
          </cell>
          <cell r="R55">
            <v>39569</v>
          </cell>
          <cell r="S55" t="str">
            <v/>
          </cell>
          <cell r="T55" t="str">
            <v>R</v>
          </cell>
          <cell r="U55" t="str">
            <v>A</v>
          </cell>
          <cell r="V55" t="str">
            <v>2</v>
          </cell>
          <cell r="W55">
            <v>0</v>
          </cell>
          <cell r="X55">
            <v>0</v>
          </cell>
          <cell r="Y55" t="str">
            <v>0</v>
          </cell>
          <cell r="Z55">
            <v>0</v>
          </cell>
          <cell r="AA55" t="str">
            <v>LVR</v>
          </cell>
          <cell r="AB55">
            <v>0</v>
          </cell>
          <cell r="AC55">
            <v>0</v>
          </cell>
          <cell r="AD55">
            <v>0</v>
          </cell>
          <cell r="AE55">
            <v>100</v>
          </cell>
          <cell r="AF55" t="str">
            <v>SEK</v>
          </cell>
          <cell r="AG55" t="str">
            <v>lyfalmen</v>
          </cell>
          <cell r="AH55" t="str">
            <v>V1370</v>
          </cell>
          <cell r="AI55" t="str">
            <v>00</v>
          </cell>
          <cell r="AJ55">
            <v>28</v>
          </cell>
          <cell r="AK55" t="str">
            <v/>
          </cell>
          <cell r="AL55">
            <v>0</v>
          </cell>
          <cell r="AM55">
            <v>14</v>
          </cell>
          <cell r="AN55" t="str">
            <v>Lyfjaver ehf</v>
          </cell>
          <cell r="AO55" t="str">
            <v>Lyfjaver ehf</v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819.0039</v>
          </cell>
          <cell r="AX55">
            <v>14129</v>
          </cell>
          <cell r="AY55">
            <v>19492</v>
          </cell>
          <cell r="AZ55">
            <v>19492</v>
          </cell>
          <cell r="BA55" t="str">
            <v/>
          </cell>
          <cell r="BB55">
            <v>13206</v>
          </cell>
          <cell r="BC55" t="str">
            <v/>
          </cell>
          <cell r="BD55">
            <v>13206</v>
          </cell>
          <cell r="BE55">
            <v>19492</v>
          </cell>
          <cell r="BG55" t="str">
            <v>Verðbreyting</v>
          </cell>
        </row>
        <row r="56">
          <cell r="A56">
            <v>120353</v>
          </cell>
          <cell r="D56">
            <v>1573</v>
          </cell>
          <cell r="E56">
            <v>1</v>
          </cell>
          <cell r="F56">
            <v>120353</v>
          </cell>
          <cell r="G56" t="str">
            <v>N06DA0402</v>
          </cell>
          <cell r="H56" t="str">
            <v>Reminyl (Lyfjaver)</v>
          </cell>
          <cell r="I56" t="str">
            <v>forðahlk</v>
          </cell>
          <cell r="J56">
            <v>16</v>
          </cell>
          <cell r="K56" t="str">
            <v>mg</v>
          </cell>
          <cell r="L56">
            <v>84</v>
          </cell>
          <cell r="M56" t="str">
            <v>stk</v>
          </cell>
          <cell r="N56">
            <v>1</v>
          </cell>
          <cell r="O56" t="str">
            <v>þpakki</v>
          </cell>
          <cell r="P56" t="str">
            <v/>
          </cell>
          <cell r="Q56" t="str">
            <v>N06DA04</v>
          </cell>
          <cell r="R56">
            <v>39569</v>
          </cell>
          <cell r="S56" t="str">
            <v/>
          </cell>
          <cell r="T56" t="str">
            <v>R</v>
          </cell>
          <cell r="U56" t="str">
            <v>A</v>
          </cell>
          <cell r="V56" t="str">
            <v>2</v>
          </cell>
          <cell r="W56">
            <v>0</v>
          </cell>
          <cell r="X56">
            <v>0</v>
          </cell>
          <cell r="Y56" t="str">
            <v>0</v>
          </cell>
          <cell r="Z56">
            <v>0</v>
          </cell>
          <cell r="AA56" t="str">
            <v>LVR</v>
          </cell>
          <cell r="AB56">
            <v>0</v>
          </cell>
          <cell r="AC56">
            <v>0</v>
          </cell>
          <cell r="AD56">
            <v>0</v>
          </cell>
          <cell r="AE56">
            <v>100</v>
          </cell>
          <cell r="AF56" t="str">
            <v>SEK</v>
          </cell>
          <cell r="AG56" t="str">
            <v>lyfalmen</v>
          </cell>
          <cell r="AH56" t="str">
            <v>V1371</v>
          </cell>
          <cell r="AI56" t="str">
            <v>00</v>
          </cell>
          <cell r="AJ56">
            <v>84</v>
          </cell>
          <cell r="AK56" t="str">
            <v/>
          </cell>
          <cell r="AL56">
            <v>0</v>
          </cell>
          <cell r="AM56">
            <v>84</v>
          </cell>
          <cell r="AN56" t="str">
            <v>Lyfjaver ehf</v>
          </cell>
          <cell r="AO56" t="str">
            <v>Lyfjaver ehf</v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2520.3155</v>
          </cell>
          <cell r="AX56">
            <v>43480</v>
          </cell>
          <cell r="AY56">
            <v>53682</v>
          </cell>
          <cell r="AZ56">
            <v>53682</v>
          </cell>
          <cell r="BA56" t="str">
            <v/>
          </cell>
          <cell r="BB56">
            <v>40668</v>
          </cell>
          <cell r="BC56" t="str">
            <v/>
          </cell>
          <cell r="BD56">
            <v>40668</v>
          </cell>
          <cell r="BE56">
            <v>53682</v>
          </cell>
          <cell r="BG56" t="str">
            <v>Verðbreyting</v>
          </cell>
        </row>
        <row r="57">
          <cell r="A57">
            <v>108852</v>
          </cell>
          <cell r="D57">
            <v>1503</v>
          </cell>
          <cell r="E57">
            <v>1</v>
          </cell>
          <cell r="F57">
            <v>108852</v>
          </cell>
          <cell r="G57" t="str">
            <v>R01AD0501</v>
          </cell>
          <cell r="H57" t="str">
            <v>Rhinocort Aqua</v>
          </cell>
          <cell r="I57" t="str">
            <v>nefúði</v>
          </cell>
          <cell r="J57">
            <v>64</v>
          </cell>
          <cell r="K57" t="str">
            <v>mcg/sk</v>
          </cell>
          <cell r="L57">
            <v>120</v>
          </cell>
          <cell r="M57" t="str">
            <v>sk</v>
          </cell>
          <cell r="N57">
            <v>1</v>
          </cell>
          <cell r="O57" t="str">
            <v>fl</v>
          </cell>
          <cell r="P57" t="str">
            <v/>
          </cell>
          <cell r="Q57" t="str">
            <v>R01AD05</v>
          </cell>
          <cell r="R57">
            <v>32417</v>
          </cell>
          <cell r="S57" t="str">
            <v/>
          </cell>
          <cell r="T57" t="str">
            <v>R</v>
          </cell>
          <cell r="U57" t="str">
            <v>A</v>
          </cell>
          <cell r="V57" t="str">
            <v>2</v>
          </cell>
          <cell r="W57">
            <v>0</v>
          </cell>
          <cell r="X57">
            <v>0</v>
          </cell>
          <cell r="Y57" t="str">
            <v>E</v>
          </cell>
          <cell r="Z57">
            <v>0</v>
          </cell>
          <cell r="AA57" t="str">
            <v>AZD</v>
          </cell>
          <cell r="AB57">
            <v>0</v>
          </cell>
          <cell r="AC57">
            <v>0</v>
          </cell>
          <cell r="AD57">
            <v>1</v>
          </cell>
          <cell r="AE57">
            <v>100</v>
          </cell>
          <cell r="AF57" t="str">
            <v>SEK</v>
          </cell>
          <cell r="AG57" t="str">
            <v>lyfalmen</v>
          </cell>
          <cell r="AH57" t="str">
            <v>V0965</v>
          </cell>
          <cell r="AI57" t="str">
            <v>24</v>
          </cell>
          <cell r="AJ57">
            <v>120</v>
          </cell>
          <cell r="AK57" t="str">
            <v/>
          </cell>
          <cell r="AL57">
            <v>0</v>
          </cell>
          <cell r="AM57">
            <v>38.4</v>
          </cell>
          <cell r="AN57" t="str">
            <v>Vistor hf</v>
          </cell>
          <cell r="AO57" t="str">
            <v>AstraZeneca A/S DK</v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96.0967</v>
          </cell>
          <cell r="AX57">
            <v>1658</v>
          </cell>
          <cell r="AY57">
            <v>3253</v>
          </cell>
          <cell r="AZ57">
            <v>3159</v>
          </cell>
          <cell r="BA57" t="str">
            <v/>
          </cell>
          <cell r="BB57">
            <v>1658</v>
          </cell>
          <cell r="BC57" t="str">
            <v/>
          </cell>
          <cell r="BD57">
            <v>1658</v>
          </cell>
          <cell r="BE57">
            <v>3253</v>
          </cell>
          <cell r="BG57" t="str">
            <v>Verðbreyting</v>
          </cell>
        </row>
        <row r="58">
          <cell r="A58">
            <v>76378</v>
          </cell>
          <cell r="D58">
            <v>3126</v>
          </cell>
          <cell r="E58">
            <v>1</v>
          </cell>
          <cell r="F58">
            <v>76378</v>
          </cell>
          <cell r="G58" t="str">
            <v>N05AX0805</v>
          </cell>
          <cell r="H58" t="str">
            <v>Risperidon Portfarma</v>
          </cell>
          <cell r="I58" t="str">
            <v>filmhtfl</v>
          </cell>
          <cell r="J58">
            <v>0.5</v>
          </cell>
          <cell r="K58" t="str">
            <v>mg</v>
          </cell>
          <cell r="L58">
            <v>60</v>
          </cell>
          <cell r="M58" t="str">
            <v>stk</v>
          </cell>
          <cell r="N58">
            <v>1</v>
          </cell>
          <cell r="O58" t="str">
            <v>þpakki</v>
          </cell>
          <cell r="P58" t="str">
            <v/>
          </cell>
          <cell r="Q58" t="str">
            <v>N05AX08</v>
          </cell>
          <cell r="R58">
            <v>39264</v>
          </cell>
          <cell r="S58" t="str">
            <v/>
          </cell>
          <cell r="T58" t="str">
            <v>R</v>
          </cell>
          <cell r="U58" t="str">
            <v>A</v>
          </cell>
          <cell r="V58" t="str">
            <v>3</v>
          </cell>
          <cell r="W58">
            <v>0</v>
          </cell>
          <cell r="X58">
            <v>0</v>
          </cell>
          <cell r="Y58" t="str">
            <v>*</v>
          </cell>
          <cell r="Z58">
            <v>0</v>
          </cell>
          <cell r="AA58" t="str">
            <v>POF</v>
          </cell>
          <cell r="AB58">
            <v>0</v>
          </cell>
          <cell r="AC58">
            <v>1</v>
          </cell>
          <cell r="AD58">
            <v>0</v>
          </cell>
          <cell r="AE58">
            <v>100</v>
          </cell>
          <cell r="AF58" t="str">
            <v>IKR</v>
          </cell>
          <cell r="AG58" t="str">
            <v>lyfalmen</v>
          </cell>
          <cell r="AH58" t="str">
            <v>V1075</v>
          </cell>
          <cell r="AI58" t="str">
            <v>00</v>
          </cell>
          <cell r="AJ58">
            <v>60</v>
          </cell>
          <cell r="AK58" t="str">
            <v/>
          </cell>
          <cell r="AL58">
            <v>0</v>
          </cell>
          <cell r="AM58">
            <v>6</v>
          </cell>
          <cell r="AN58" t="str">
            <v>PortFarma ehf</v>
          </cell>
          <cell r="AO58" t="str">
            <v>PortFarma</v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2033</v>
          </cell>
          <cell r="AX58">
            <v>2033</v>
          </cell>
          <cell r="AY58">
            <v>3359</v>
          </cell>
          <cell r="AZ58">
            <v>3359</v>
          </cell>
          <cell r="BA58" t="str">
            <v/>
          </cell>
          <cell r="BB58">
            <v>1728</v>
          </cell>
          <cell r="BC58" t="str">
            <v/>
          </cell>
          <cell r="BD58">
            <v>1728</v>
          </cell>
          <cell r="BE58">
            <v>3359</v>
          </cell>
          <cell r="BG58" t="str">
            <v>Verðbreyting</v>
          </cell>
        </row>
        <row r="59">
          <cell r="A59">
            <v>76387</v>
          </cell>
          <cell r="D59">
            <v>2729</v>
          </cell>
          <cell r="E59">
            <v>1</v>
          </cell>
          <cell r="F59">
            <v>76387</v>
          </cell>
          <cell r="G59" t="str">
            <v>N05AX0805</v>
          </cell>
          <cell r="H59" t="str">
            <v>Risperidon Portfarma</v>
          </cell>
          <cell r="I59" t="str">
            <v>filmhtfl</v>
          </cell>
          <cell r="J59">
            <v>1</v>
          </cell>
          <cell r="K59" t="str">
            <v>mg</v>
          </cell>
          <cell r="L59">
            <v>60</v>
          </cell>
          <cell r="M59" t="str">
            <v>stk</v>
          </cell>
          <cell r="N59">
            <v>1</v>
          </cell>
          <cell r="O59" t="str">
            <v>þpakki</v>
          </cell>
          <cell r="P59" t="str">
            <v/>
          </cell>
          <cell r="Q59" t="str">
            <v>N05AX08</v>
          </cell>
          <cell r="R59">
            <v>39264</v>
          </cell>
          <cell r="S59" t="str">
            <v/>
          </cell>
          <cell r="T59" t="str">
            <v>R</v>
          </cell>
          <cell r="U59" t="str">
            <v>A</v>
          </cell>
          <cell r="V59" t="str">
            <v>3</v>
          </cell>
          <cell r="W59">
            <v>0</v>
          </cell>
          <cell r="X59">
            <v>0</v>
          </cell>
          <cell r="Y59" t="str">
            <v>*</v>
          </cell>
          <cell r="Z59">
            <v>0</v>
          </cell>
          <cell r="AA59" t="str">
            <v>POF</v>
          </cell>
          <cell r="AB59">
            <v>0</v>
          </cell>
          <cell r="AC59">
            <v>1</v>
          </cell>
          <cell r="AD59">
            <v>0</v>
          </cell>
          <cell r="AE59">
            <v>100</v>
          </cell>
          <cell r="AF59" t="str">
            <v>IKR</v>
          </cell>
          <cell r="AG59" t="str">
            <v>lyfalmen</v>
          </cell>
          <cell r="AH59" t="str">
            <v>V0791</v>
          </cell>
          <cell r="AI59" t="str">
            <v>00</v>
          </cell>
          <cell r="AJ59">
            <v>60</v>
          </cell>
          <cell r="AK59" t="str">
            <v/>
          </cell>
          <cell r="AL59">
            <v>0</v>
          </cell>
          <cell r="AM59">
            <v>12</v>
          </cell>
          <cell r="AN59" t="str">
            <v>PortFarma ehf</v>
          </cell>
          <cell r="AO59" t="str">
            <v>PortFarma</v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2876</v>
          </cell>
          <cell r="AX59">
            <v>2876</v>
          </cell>
          <cell r="AY59">
            <v>4316</v>
          </cell>
          <cell r="AZ59">
            <v>4316</v>
          </cell>
          <cell r="BA59" t="str">
            <v/>
          </cell>
          <cell r="BB59">
            <v>2358</v>
          </cell>
          <cell r="BC59" t="str">
            <v/>
          </cell>
          <cell r="BD59">
            <v>2358</v>
          </cell>
          <cell r="BE59">
            <v>4316</v>
          </cell>
          <cell r="BG59" t="str">
            <v>Verðbreyting</v>
          </cell>
        </row>
        <row r="60">
          <cell r="A60">
            <v>912792</v>
          </cell>
          <cell r="D60">
            <v>3162</v>
          </cell>
          <cell r="E60">
            <v>1</v>
          </cell>
          <cell r="F60">
            <v>912792</v>
          </cell>
          <cell r="G60" t="str">
            <v>N07CA0301</v>
          </cell>
          <cell r="H60" t="str">
            <v>Sibelium</v>
          </cell>
          <cell r="I60" t="str">
            <v>hylki</v>
          </cell>
          <cell r="J60">
            <v>5</v>
          </cell>
          <cell r="K60" t="str">
            <v>mg</v>
          </cell>
          <cell r="L60">
            <v>50</v>
          </cell>
          <cell r="M60" t="str">
            <v>stk</v>
          </cell>
          <cell r="N60">
            <v>1</v>
          </cell>
          <cell r="O60" t="str">
            <v>glas</v>
          </cell>
          <cell r="P60" t="str">
            <v/>
          </cell>
          <cell r="Q60" t="str">
            <v>N07CA03</v>
          </cell>
          <cell r="R60">
            <v>35796</v>
          </cell>
          <cell r="S60" t="str">
            <v/>
          </cell>
          <cell r="T60" t="str">
            <v>R</v>
          </cell>
          <cell r="U60" t="str">
            <v>A</v>
          </cell>
          <cell r="V60" t="str">
            <v/>
          </cell>
          <cell r="W60">
            <v>0</v>
          </cell>
          <cell r="X60">
            <v>0</v>
          </cell>
          <cell r="Y60" t="str">
            <v>E</v>
          </cell>
          <cell r="Z60">
            <v>0</v>
          </cell>
          <cell r="AA60" t="str">
            <v>PCO</v>
          </cell>
          <cell r="AB60">
            <v>0</v>
          </cell>
          <cell r="AC60">
            <v>0</v>
          </cell>
          <cell r="AD60">
            <v>0</v>
          </cell>
          <cell r="AE60">
            <v>100</v>
          </cell>
          <cell r="AF60" t="str">
            <v>IKR</v>
          </cell>
          <cell r="AG60" t="str">
            <v>lyfalmen</v>
          </cell>
          <cell r="AH60" t="str">
            <v/>
          </cell>
          <cell r="AI60" t="str">
            <v>00</v>
          </cell>
          <cell r="AJ60">
            <v>50</v>
          </cell>
          <cell r="AK60" t="str">
            <v>0</v>
          </cell>
          <cell r="AL60">
            <v>1</v>
          </cell>
          <cell r="AM60">
            <v>25</v>
          </cell>
          <cell r="AN60" t="str">
            <v>Distica</v>
          </cell>
          <cell r="AO60" t="str">
            <v>Distica - óskráð lyf</v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4276</v>
          </cell>
          <cell r="AX60">
            <v>4276</v>
          </cell>
          <cell r="AY60">
            <v>7150</v>
          </cell>
          <cell r="AZ60" t="str">
            <v/>
          </cell>
          <cell r="BA60" t="str">
            <v/>
          </cell>
          <cell r="BB60">
            <v>4276</v>
          </cell>
          <cell r="BC60" t="str">
            <v/>
          </cell>
          <cell r="BD60">
            <v>4276</v>
          </cell>
          <cell r="BE60">
            <v>7150</v>
          </cell>
          <cell r="BG60" t="str">
            <v>Verðbreyting</v>
          </cell>
        </row>
        <row r="61">
          <cell r="A61">
            <v>49561</v>
          </cell>
          <cell r="D61">
            <v>2903</v>
          </cell>
          <cell r="E61">
            <v>1</v>
          </cell>
          <cell r="F61">
            <v>49561</v>
          </cell>
          <cell r="G61" t="str">
            <v>C10AA0104</v>
          </cell>
          <cell r="H61" t="str">
            <v>Simvastatin (Portfarma)</v>
          </cell>
          <cell r="I61" t="str">
            <v>filmhtfl</v>
          </cell>
          <cell r="J61">
            <v>10</v>
          </cell>
          <cell r="K61" t="str">
            <v>mg</v>
          </cell>
          <cell r="L61">
            <v>98</v>
          </cell>
          <cell r="M61" t="str">
            <v>stk</v>
          </cell>
          <cell r="N61">
            <v>1</v>
          </cell>
          <cell r="O61" t="str">
            <v>þpakki</v>
          </cell>
          <cell r="P61" t="str">
            <v/>
          </cell>
          <cell r="Q61" t="str">
            <v>C10AA01</v>
          </cell>
          <cell r="R61">
            <v>38899</v>
          </cell>
          <cell r="S61" t="str">
            <v/>
          </cell>
          <cell r="T61" t="str">
            <v>R</v>
          </cell>
          <cell r="U61" t="str">
            <v>A</v>
          </cell>
          <cell r="V61" t="str">
            <v>2</v>
          </cell>
          <cell r="W61">
            <v>0</v>
          </cell>
          <cell r="X61">
            <v>0</v>
          </cell>
          <cell r="Y61" t="str">
            <v>0</v>
          </cell>
          <cell r="Z61">
            <v>0</v>
          </cell>
          <cell r="AA61" t="str">
            <v>POF</v>
          </cell>
          <cell r="AB61">
            <v>0</v>
          </cell>
          <cell r="AC61">
            <v>0</v>
          </cell>
          <cell r="AD61">
            <v>0</v>
          </cell>
          <cell r="AE61">
            <v>100</v>
          </cell>
          <cell r="AF61" t="str">
            <v>IKR</v>
          </cell>
          <cell r="AG61" t="str">
            <v>lyfalmen</v>
          </cell>
          <cell r="AH61" t="str">
            <v>V0358</v>
          </cell>
          <cell r="AI61" t="str">
            <v>00</v>
          </cell>
          <cell r="AJ61">
            <v>98</v>
          </cell>
          <cell r="AK61" t="str">
            <v/>
          </cell>
          <cell r="AL61">
            <v>0</v>
          </cell>
          <cell r="AM61">
            <v>65.3333</v>
          </cell>
          <cell r="AN61" t="str">
            <v>PortFarma ehf</v>
          </cell>
          <cell r="AO61" t="str">
            <v>PortFarma</v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954</v>
          </cell>
          <cell r="AX61">
            <v>954</v>
          </cell>
          <cell r="AY61">
            <v>1867</v>
          </cell>
          <cell r="AZ61">
            <v>1867</v>
          </cell>
          <cell r="BA61" t="str">
            <v/>
          </cell>
          <cell r="BB61">
            <v>868</v>
          </cell>
          <cell r="BC61" t="str">
            <v/>
          </cell>
          <cell r="BD61">
            <v>868</v>
          </cell>
          <cell r="BE61">
            <v>1867</v>
          </cell>
          <cell r="BG61" t="str">
            <v>Verðbreyting</v>
          </cell>
        </row>
        <row r="62">
          <cell r="A62">
            <v>49579</v>
          </cell>
          <cell r="D62">
            <v>2962</v>
          </cell>
          <cell r="E62">
            <v>1</v>
          </cell>
          <cell r="F62">
            <v>49579</v>
          </cell>
          <cell r="G62" t="str">
            <v>C10AA0104</v>
          </cell>
          <cell r="H62" t="str">
            <v>Simvastatin (Portfarma)</v>
          </cell>
          <cell r="I62" t="str">
            <v>filmhtfl</v>
          </cell>
          <cell r="J62">
            <v>20</v>
          </cell>
          <cell r="K62" t="str">
            <v>mg</v>
          </cell>
          <cell r="L62">
            <v>98</v>
          </cell>
          <cell r="M62" t="str">
            <v>stk</v>
          </cell>
          <cell r="N62">
            <v>1</v>
          </cell>
          <cell r="O62" t="str">
            <v>þpakki</v>
          </cell>
          <cell r="P62" t="str">
            <v/>
          </cell>
          <cell r="Q62" t="str">
            <v>C10AA01</v>
          </cell>
          <cell r="R62">
            <v>38899</v>
          </cell>
          <cell r="S62" t="str">
            <v/>
          </cell>
          <cell r="T62" t="str">
            <v>R</v>
          </cell>
          <cell r="U62" t="str">
            <v>A</v>
          </cell>
          <cell r="V62" t="str">
            <v>2</v>
          </cell>
          <cell r="W62">
            <v>0</v>
          </cell>
          <cell r="X62">
            <v>0</v>
          </cell>
          <cell r="Y62" t="str">
            <v>0</v>
          </cell>
          <cell r="Z62">
            <v>0</v>
          </cell>
          <cell r="AA62" t="str">
            <v>POF</v>
          </cell>
          <cell r="AB62">
            <v>0</v>
          </cell>
          <cell r="AC62">
            <v>0</v>
          </cell>
          <cell r="AD62">
            <v>0</v>
          </cell>
          <cell r="AE62">
            <v>100</v>
          </cell>
          <cell r="AF62" t="str">
            <v>IKR</v>
          </cell>
          <cell r="AG62" t="str">
            <v>lyfalmen</v>
          </cell>
          <cell r="AH62" t="str">
            <v>V0365</v>
          </cell>
          <cell r="AI62" t="str">
            <v>00</v>
          </cell>
          <cell r="AJ62">
            <v>98</v>
          </cell>
          <cell r="AK62" t="str">
            <v/>
          </cell>
          <cell r="AL62">
            <v>0</v>
          </cell>
          <cell r="AM62">
            <v>130.667</v>
          </cell>
          <cell r="AN62" t="str">
            <v>PortFarma ehf</v>
          </cell>
          <cell r="AO62" t="str">
            <v>PortFarma</v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1154</v>
          </cell>
          <cell r="AX62">
            <v>1154</v>
          </cell>
          <cell r="AY62">
            <v>2245</v>
          </cell>
          <cell r="AZ62">
            <v>2245</v>
          </cell>
          <cell r="BA62" t="str">
            <v/>
          </cell>
          <cell r="BB62">
            <v>1050</v>
          </cell>
          <cell r="BC62" t="str">
            <v/>
          </cell>
          <cell r="BD62">
            <v>1050</v>
          </cell>
          <cell r="BE62">
            <v>2245</v>
          </cell>
          <cell r="BG62" t="str">
            <v>Verðbreyting</v>
          </cell>
        </row>
        <row r="63">
          <cell r="A63">
            <v>49597</v>
          </cell>
          <cell r="D63">
            <v>3167</v>
          </cell>
          <cell r="E63">
            <v>1</v>
          </cell>
          <cell r="F63">
            <v>49597</v>
          </cell>
          <cell r="G63" t="str">
            <v>C10AA0104</v>
          </cell>
          <cell r="H63" t="str">
            <v>Simvastatin (Portfarma)</v>
          </cell>
          <cell r="I63" t="str">
            <v>filmhtfl</v>
          </cell>
          <cell r="J63">
            <v>40</v>
          </cell>
          <cell r="K63" t="str">
            <v>mg</v>
          </cell>
          <cell r="L63">
            <v>100</v>
          </cell>
          <cell r="M63" t="str">
            <v>stk</v>
          </cell>
          <cell r="N63">
            <v>1</v>
          </cell>
          <cell r="O63" t="str">
            <v>þpakki</v>
          </cell>
          <cell r="P63" t="str">
            <v/>
          </cell>
          <cell r="Q63" t="str">
            <v>C10AA01</v>
          </cell>
          <cell r="R63">
            <v>38899</v>
          </cell>
          <cell r="S63" t="str">
            <v/>
          </cell>
          <cell r="T63" t="str">
            <v>R</v>
          </cell>
          <cell r="U63" t="str">
            <v>A</v>
          </cell>
          <cell r="V63" t="str">
            <v>2</v>
          </cell>
          <cell r="W63">
            <v>0</v>
          </cell>
          <cell r="X63">
            <v>0</v>
          </cell>
          <cell r="Y63" t="str">
            <v>0</v>
          </cell>
          <cell r="Z63">
            <v>0</v>
          </cell>
          <cell r="AA63" t="str">
            <v>POF</v>
          </cell>
          <cell r="AB63">
            <v>0</v>
          </cell>
          <cell r="AC63">
            <v>0</v>
          </cell>
          <cell r="AD63">
            <v>0</v>
          </cell>
          <cell r="AE63">
            <v>100</v>
          </cell>
          <cell r="AF63" t="str">
            <v>IKR</v>
          </cell>
          <cell r="AG63" t="str">
            <v>lyfalmen</v>
          </cell>
          <cell r="AH63" t="str">
            <v>V0367</v>
          </cell>
          <cell r="AI63" t="str">
            <v>00</v>
          </cell>
          <cell r="AJ63">
            <v>100</v>
          </cell>
          <cell r="AK63" t="str">
            <v/>
          </cell>
          <cell r="AL63">
            <v>0</v>
          </cell>
          <cell r="AM63">
            <v>266.67</v>
          </cell>
          <cell r="AN63" t="str">
            <v>PortFarma ehf</v>
          </cell>
          <cell r="AO63" t="str">
            <v>PortFarma</v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1827</v>
          </cell>
          <cell r="AX63">
            <v>1827</v>
          </cell>
          <cell r="AY63">
            <v>3260</v>
          </cell>
          <cell r="AZ63">
            <v>3260</v>
          </cell>
          <cell r="BA63" t="str">
            <v/>
          </cell>
          <cell r="BB63">
            <v>1663</v>
          </cell>
          <cell r="BC63" t="str">
            <v/>
          </cell>
          <cell r="BD63">
            <v>1663</v>
          </cell>
          <cell r="BE63">
            <v>3260</v>
          </cell>
          <cell r="BG63" t="str">
            <v>Verðbreyting</v>
          </cell>
        </row>
        <row r="64">
          <cell r="A64">
            <v>414458</v>
          </cell>
          <cell r="D64">
            <v>2709</v>
          </cell>
          <cell r="E64">
            <v>1</v>
          </cell>
          <cell r="F64">
            <v>414458</v>
          </cell>
          <cell r="G64" t="str">
            <v>V04CF0102</v>
          </cell>
          <cell r="H64" t="str">
            <v>Tuberkulin</v>
          </cell>
          <cell r="I64" t="str">
            <v>stl</v>
          </cell>
          <cell r="J64">
            <v>2</v>
          </cell>
          <cell r="K64" t="str">
            <v>TU/0,1ml</v>
          </cell>
          <cell r="L64">
            <v>1.5</v>
          </cell>
          <cell r="M64" t="str">
            <v>ml</v>
          </cell>
          <cell r="N64">
            <v>1</v>
          </cell>
          <cell r="O64" t="str">
            <v>hgl</v>
          </cell>
          <cell r="P64" t="str">
            <v/>
          </cell>
          <cell r="Q64" t="str">
            <v>V04CF01</v>
          </cell>
          <cell r="R64">
            <v>35796</v>
          </cell>
          <cell r="S64" t="str">
            <v/>
          </cell>
          <cell r="T64" t="str">
            <v>R</v>
          </cell>
          <cell r="U64" t="str">
            <v>K</v>
          </cell>
          <cell r="V64" t="str">
            <v/>
          </cell>
          <cell r="W64">
            <v>0</v>
          </cell>
          <cell r="X64">
            <v>0</v>
          </cell>
          <cell r="Y64" t="str">
            <v>0</v>
          </cell>
          <cell r="Z64">
            <v>0</v>
          </cell>
          <cell r="AA64" t="str">
            <v>LDR</v>
          </cell>
          <cell r="AB64">
            <v>0</v>
          </cell>
          <cell r="AC64">
            <v>0</v>
          </cell>
          <cell r="AD64">
            <v>0</v>
          </cell>
          <cell r="AE64">
            <v>100</v>
          </cell>
          <cell r="AF64" t="str">
            <v>IKR</v>
          </cell>
          <cell r="AG64" t="str">
            <v>lyfalmen</v>
          </cell>
          <cell r="AH64" t="str">
            <v/>
          </cell>
          <cell r="AI64" t="str">
            <v>00</v>
          </cell>
          <cell r="AJ64">
            <v>1.5</v>
          </cell>
          <cell r="AK64" t="str">
            <v/>
          </cell>
          <cell r="AL64">
            <v>1</v>
          </cell>
          <cell r="AM64">
            <v>0</v>
          </cell>
          <cell r="AN64" t="str">
            <v>Parlogis hf</v>
          </cell>
          <cell r="AO64" t="str">
            <v>Parlogis - óskráð lyf</v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2026</v>
          </cell>
          <cell r="AX64">
            <v>2026</v>
          </cell>
          <cell r="AY64">
            <v>3812</v>
          </cell>
          <cell r="AZ64" t="str">
            <v/>
          </cell>
          <cell r="BA64" t="str">
            <v/>
          </cell>
          <cell r="BB64">
            <v>2026</v>
          </cell>
          <cell r="BC64" t="str">
            <v/>
          </cell>
          <cell r="BD64">
            <v>2026</v>
          </cell>
          <cell r="BE64">
            <v>3812</v>
          </cell>
          <cell r="BG64" t="str">
            <v>Verðbreyting</v>
          </cell>
        </row>
        <row r="65">
          <cell r="A65">
            <v>175612</v>
          </cell>
          <cell r="D65">
            <v>1828</v>
          </cell>
          <cell r="E65">
            <v>1</v>
          </cell>
          <cell r="F65">
            <v>175612</v>
          </cell>
          <cell r="G65" t="str">
            <v>J05AB1101</v>
          </cell>
          <cell r="H65" t="str">
            <v>Valtrex</v>
          </cell>
          <cell r="I65" t="str">
            <v>töflur</v>
          </cell>
          <cell r="J65">
            <v>500</v>
          </cell>
          <cell r="K65" t="str">
            <v>mg</v>
          </cell>
          <cell r="L65">
            <v>10</v>
          </cell>
          <cell r="M65" t="str">
            <v>stk</v>
          </cell>
          <cell r="N65">
            <v>1</v>
          </cell>
          <cell r="O65" t="str">
            <v>þpakki</v>
          </cell>
          <cell r="P65" t="str">
            <v/>
          </cell>
          <cell r="Q65" t="str">
            <v>J05AB11</v>
          </cell>
          <cell r="R65">
            <v>35339</v>
          </cell>
          <cell r="S65" t="str">
            <v/>
          </cell>
          <cell r="T65" t="str">
            <v>R</v>
          </cell>
          <cell r="U65" t="str">
            <v>A</v>
          </cell>
          <cell r="V65" t="str">
            <v>3</v>
          </cell>
          <cell r="W65">
            <v>0</v>
          </cell>
          <cell r="X65">
            <v>0</v>
          </cell>
          <cell r="Y65" t="str">
            <v>E</v>
          </cell>
          <cell r="Z65">
            <v>0</v>
          </cell>
          <cell r="AA65" t="str">
            <v>GSK</v>
          </cell>
          <cell r="AB65">
            <v>0</v>
          </cell>
          <cell r="AC65">
            <v>0</v>
          </cell>
          <cell r="AD65">
            <v>1</v>
          </cell>
          <cell r="AE65">
            <v>30</v>
          </cell>
          <cell r="AF65" t="str">
            <v>GBP</v>
          </cell>
          <cell r="AG65" t="str">
            <v>lyfalmen</v>
          </cell>
          <cell r="AH65" t="str">
            <v>V0507</v>
          </cell>
          <cell r="AI65" t="str">
            <v>00</v>
          </cell>
          <cell r="AJ65">
            <v>10</v>
          </cell>
          <cell r="AK65" t="str">
            <v>0</v>
          </cell>
          <cell r="AL65">
            <v>0</v>
          </cell>
          <cell r="AM65">
            <v>1.6667</v>
          </cell>
          <cell r="AN65" t="str">
            <v>GlaxoSmithKline ehf</v>
          </cell>
          <cell r="AO65" t="str">
            <v>GlaxoSmithKline ehf</v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13.36</v>
          </cell>
          <cell r="AX65">
            <v>2818</v>
          </cell>
          <cell r="AY65">
            <v>4394</v>
          </cell>
          <cell r="AZ65">
            <v>4394</v>
          </cell>
          <cell r="BA65" t="str">
            <v/>
          </cell>
          <cell r="BB65">
            <v>2409</v>
          </cell>
          <cell r="BC65" t="str">
            <v/>
          </cell>
          <cell r="BD65">
            <v>2409</v>
          </cell>
          <cell r="BE65">
            <v>4394</v>
          </cell>
          <cell r="BG65" t="str">
            <v>Verðbreyting</v>
          </cell>
        </row>
        <row r="66">
          <cell r="A66">
            <v>377333</v>
          </cell>
          <cell r="D66">
            <v>1932</v>
          </cell>
          <cell r="E66">
            <v>1</v>
          </cell>
          <cell r="F66">
            <v>377333</v>
          </cell>
          <cell r="G66" t="str">
            <v>J05AB1101</v>
          </cell>
          <cell r="H66" t="str">
            <v>Valtrex</v>
          </cell>
          <cell r="I66" t="str">
            <v>töflur</v>
          </cell>
          <cell r="J66">
            <v>500</v>
          </cell>
          <cell r="K66" t="str">
            <v>mg</v>
          </cell>
          <cell r="L66">
            <v>42</v>
          </cell>
          <cell r="M66" t="str">
            <v>stk</v>
          </cell>
          <cell r="N66">
            <v>1</v>
          </cell>
          <cell r="O66" t="str">
            <v>þpakki</v>
          </cell>
          <cell r="P66" t="str">
            <v/>
          </cell>
          <cell r="Q66" t="str">
            <v>J05AB11</v>
          </cell>
          <cell r="R66">
            <v>35339</v>
          </cell>
          <cell r="S66" t="str">
            <v/>
          </cell>
          <cell r="T66" t="str">
            <v>R</v>
          </cell>
          <cell r="U66" t="str">
            <v>A</v>
          </cell>
          <cell r="V66" t="str">
            <v>3</v>
          </cell>
          <cell r="W66">
            <v>0</v>
          </cell>
          <cell r="X66">
            <v>0</v>
          </cell>
          <cell r="Y66" t="str">
            <v>E</v>
          </cell>
          <cell r="Z66">
            <v>0</v>
          </cell>
          <cell r="AA66" t="str">
            <v>GSK</v>
          </cell>
          <cell r="AB66">
            <v>0</v>
          </cell>
          <cell r="AC66">
            <v>0</v>
          </cell>
          <cell r="AD66">
            <v>1</v>
          </cell>
          <cell r="AE66">
            <v>30</v>
          </cell>
          <cell r="AF66" t="str">
            <v>GBP</v>
          </cell>
          <cell r="AG66" t="str">
            <v>lyfalmen</v>
          </cell>
          <cell r="AH66" t="str">
            <v>V0508</v>
          </cell>
          <cell r="AI66" t="str">
            <v>00</v>
          </cell>
          <cell r="AJ66">
            <v>42</v>
          </cell>
          <cell r="AK66" t="str">
            <v>0</v>
          </cell>
          <cell r="AL66">
            <v>0</v>
          </cell>
          <cell r="AM66">
            <v>7</v>
          </cell>
          <cell r="AN66" t="str">
            <v>GlaxoSmithKline ehf</v>
          </cell>
          <cell r="AO66" t="str">
            <v>GlaxoSmithKline ehf</v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58.335</v>
          </cell>
          <cell r="AX66">
            <v>12303</v>
          </cell>
          <cell r="AY66">
            <v>15733</v>
          </cell>
          <cell r="AZ66">
            <v>15733</v>
          </cell>
          <cell r="BA66" t="str">
            <v/>
          </cell>
          <cell r="BB66">
            <v>10511</v>
          </cell>
          <cell r="BC66" t="str">
            <v/>
          </cell>
          <cell r="BD66">
            <v>10511</v>
          </cell>
          <cell r="BE66">
            <v>15733</v>
          </cell>
          <cell r="BG66" t="str">
            <v>Verðbreyting</v>
          </cell>
        </row>
        <row r="67">
          <cell r="A67">
            <v>520239</v>
          </cell>
          <cell r="D67">
            <v>2442</v>
          </cell>
          <cell r="E67">
            <v>1</v>
          </cell>
          <cell r="F67">
            <v>520239</v>
          </cell>
          <cell r="G67" t="str">
            <v>G04BE0301</v>
          </cell>
          <cell r="H67" t="str">
            <v>Viagra</v>
          </cell>
          <cell r="I67" t="str">
            <v>filmhtfl</v>
          </cell>
          <cell r="J67">
            <v>25</v>
          </cell>
          <cell r="K67" t="str">
            <v>mg</v>
          </cell>
          <cell r="L67">
            <v>4</v>
          </cell>
          <cell r="M67" t="str">
            <v>stk</v>
          </cell>
          <cell r="N67">
            <v>1</v>
          </cell>
          <cell r="O67" t="str">
            <v>pakki</v>
          </cell>
          <cell r="P67" t="str">
            <v/>
          </cell>
          <cell r="Q67" t="str">
            <v>G04BE03</v>
          </cell>
          <cell r="R67">
            <v>36342</v>
          </cell>
          <cell r="S67" t="str">
            <v/>
          </cell>
          <cell r="T67" t="str">
            <v>R</v>
          </cell>
          <cell r="U67" t="str">
            <v>A</v>
          </cell>
          <cell r="V67" t="str">
            <v>5</v>
          </cell>
          <cell r="W67">
            <v>0</v>
          </cell>
          <cell r="X67">
            <v>0</v>
          </cell>
          <cell r="Y67" t="str">
            <v>0</v>
          </cell>
          <cell r="Z67">
            <v>0</v>
          </cell>
          <cell r="AA67" t="str">
            <v>PFI</v>
          </cell>
          <cell r="AB67">
            <v>0</v>
          </cell>
          <cell r="AC67">
            <v>0</v>
          </cell>
          <cell r="AD67">
            <v>0</v>
          </cell>
          <cell r="AE67">
            <v>100</v>
          </cell>
          <cell r="AF67" t="str">
            <v>DKK</v>
          </cell>
          <cell r="AG67" t="str">
            <v>lyfalmen</v>
          </cell>
          <cell r="AH67" t="str">
            <v/>
          </cell>
          <cell r="AI67" t="str">
            <v>00</v>
          </cell>
          <cell r="AJ67">
            <v>4</v>
          </cell>
          <cell r="AK67" t="str">
            <v/>
          </cell>
          <cell r="AL67">
            <v>0</v>
          </cell>
          <cell r="AM67">
            <v>2</v>
          </cell>
          <cell r="AN67" t="str">
            <v>Vistor hf (hum.)/Icepharma hf (vet.)</v>
          </cell>
          <cell r="AO67" t="str">
            <v>Pfizer ApS</v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225.9554</v>
          </cell>
          <cell r="AX67">
            <v>5381</v>
          </cell>
          <cell r="AY67">
            <v>8736</v>
          </cell>
          <cell r="AZ67" t="str">
            <v/>
          </cell>
          <cell r="BA67" t="str">
            <v/>
          </cell>
          <cell r="BB67">
            <v>5381</v>
          </cell>
          <cell r="BC67" t="str">
            <v/>
          </cell>
          <cell r="BD67">
            <v>5381</v>
          </cell>
          <cell r="BE67">
            <v>8736</v>
          </cell>
          <cell r="BG67" t="str">
            <v>Verðbreyting</v>
          </cell>
        </row>
        <row r="68">
          <cell r="A68">
            <v>520288</v>
          </cell>
          <cell r="D68">
            <v>2443</v>
          </cell>
          <cell r="E68">
            <v>1</v>
          </cell>
          <cell r="F68">
            <v>520288</v>
          </cell>
          <cell r="G68" t="str">
            <v>G04BE0301</v>
          </cell>
          <cell r="H68" t="str">
            <v>Viagra</v>
          </cell>
          <cell r="I68" t="str">
            <v>filmhtfl</v>
          </cell>
          <cell r="J68">
            <v>50</v>
          </cell>
          <cell r="K68" t="str">
            <v>mg</v>
          </cell>
          <cell r="L68">
            <v>4</v>
          </cell>
          <cell r="M68" t="str">
            <v>stk</v>
          </cell>
          <cell r="N68">
            <v>1</v>
          </cell>
          <cell r="O68" t="str">
            <v>pakki</v>
          </cell>
          <cell r="P68" t="str">
            <v/>
          </cell>
          <cell r="Q68" t="str">
            <v>G04BE03</v>
          </cell>
          <cell r="R68">
            <v>36342</v>
          </cell>
          <cell r="S68" t="str">
            <v/>
          </cell>
          <cell r="T68" t="str">
            <v>R</v>
          </cell>
          <cell r="U68" t="str">
            <v>A</v>
          </cell>
          <cell r="V68" t="str">
            <v>5</v>
          </cell>
          <cell r="W68">
            <v>0</v>
          </cell>
          <cell r="X68">
            <v>0</v>
          </cell>
          <cell r="Y68" t="str">
            <v>0</v>
          </cell>
          <cell r="Z68">
            <v>0</v>
          </cell>
          <cell r="AA68" t="str">
            <v>PFI</v>
          </cell>
          <cell r="AB68">
            <v>0</v>
          </cell>
          <cell r="AC68">
            <v>0</v>
          </cell>
          <cell r="AD68">
            <v>0</v>
          </cell>
          <cell r="AE68">
            <v>100</v>
          </cell>
          <cell r="AF68" t="str">
            <v>DKK</v>
          </cell>
          <cell r="AG68" t="str">
            <v>lyfalmen</v>
          </cell>
          <cell r="AH68" t="str">
            <v/>
          </cell>
          <cell r="AI68" t="str">
            <v>00</v>
          </cell>
          <cell r="AJ68">
            <v>4</v>
          </cell>
          <cell r="AK68" t="str">
            <v/>
          </cell>
          <cell r="AL68">
            <v>0</v>
          </cell>
          <cell r="AM68">
            <v>4</v>
          </cell>
          <cell r="AN68" t="str">
            <v>Vistor hf (hum.)/Icepharma hf (vet.)</v>
          </cell>
          <cell r="AO68" t="str">
            <v>Pfizer ApS</v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255.176</v>
          </cell>
          <cell r="AX68">
            <v>6077</v>
          </cell>
          <cell r="AY68">
            <v>9706</v>
          </cell>
          <cell r="AZ68" t="str">
            <v/>
          </cell>
          <cell r="BA68" t="str">
            <v/>
          </cell>
          <cell r="BB68">
            <v>6077</v>
          </cell>
          <cell r="BC68" t="str">
            <v/>
          </cell>
          <cell r="BD68">
            <v>6077</v>
          </cell>
          <cell r="BE68">
            <v>9706</v>
          </cell>
          <cell r="BG68" t="str">
            <v>Verðbreyting</v>
          </cell>
        </row>
        <row r="69">
          <cell r="A69">
            <v>520346</v>
          </cell>
          <cell r="D69">
            <v>2445</v>
          </cell>
          <cell r="E69">
            <v>1</v>
          </cell>
          <cell r="F69">
            <v>520346</v>
          </cell>
          <cell r="G69" t="str">
            <v>G04BE0301</v>
          </cell>
          <cell r="H69" t="str">
            <v>Viagra</v>
          </cell>
          <cell r="I69" t="str">
            <v>filmhtfl</v>
          </cell>
          <cell r="J69">
            <v>100</v>
          </cell>
          <cell r="K69" t="str">
            <v>mg</v>
          </cell>
          <cell r="L69">
            <v>4</v>
          </cell>
          <cell r="M69" t="str">
            <v>stk</v>
          </cell>
          <cell r="N69">
            <v>1</v>
          </cell>
          <cell r="O69" t="str">
            <v>pakki</v>
          </cell>
          <cell r="P69" t="str">
            <v/>
          </cell>
          <cell r="Q69" t="str">
            <v>G04BE03</v>
          </cell>
          <cell r="R69">
            <v>36342</v>
          </cell>
          <cell r="S69" t="str">
            <v/>
          </cell>
          <cell r="T69" t="str">
            <v>R</v>
          </cell>
          <cell r="U69" t="str">
            <v>A</v>
          </cell>
          <cell r="V69" t="str">
            <v>5</v>
          </cell>
          <cell r="W69">
            <v>0</v>
          </cell>
          <cell r="X69">
            <v>0</v>
          </cell>
          <cell r="Y69" t="str">
            <v>0</v>
          </cell>
          <cell r="Z69">
            <v>0</v>
          </cell>
          <cell r="AA69" t="str">
            <v>PFI</v>
          </cell>
          <cell r="AB69">
            <v>0</v>
          </cell>
          <cell r="AC69">
            <v>0</v>
          </cell>
          <cell r="AD69">
            <v>0</v>
          </cell>
          <cell r="AE69">
            <v>100</v>
          </cell>
          <cell r="AF69" t="str">
            <v>DKK</v>
          </cell>
          <cell r="AG69" t="str">
            <v>lyfalmen</v>
          </cell>
          <cell r="AH69" t="str">
            <v>V1300</v>
          </cell>
          <cell r="AI69" t="str">
            <v>00</v>
          </cell>
          <cell r="AJ69">
            <v>4</v>
          </cell>
          <cell r="AK69" t="str">
            <v/>
          </cell>
          <cell r="AL69">
            <v>0</v>
          </cell>
          <cell r="AM69">
            <v>8</v>
          </cell>
          <cell r="AN69" t="str">
            <v>Vistor hf (hum.)/Icepharma hf (vet.)</v>
          </cell>
          <cell r="AO69" t="str">
            <v>Pfizer ApS</v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273.867</v>
          </cell>
          <cell r="AX69">
            <v>6522</v>
          </cell>
          <cell r="AY69">
            <v>10327</v>
          </cell>
          <cell r="AZ69">
            <v>9909</v>
          </cell>
          <cell r="BA69" t="str">
            <v/>
          </cell>
          <cell r="BB69">
            <v>6522</v>
          </cell>
          <cell r="BC69" t="str">
            <v/>
          </cell>
          <cell r="BD69">
            <v>6522</v>
          </cell>
          <cell r="BE69">
            <v>10327</v>
          </cell>
          <cell r="BG69" t="str">
            <v>Verðbreyting</v>
          </cell>
        </row>
        <row r="70">
          <cell r="A70">
            <v>489609</v>
          </cell>
          <cell r="D70">
            <v>2331</v>
          </cell>
          <cell r="E70">
            <v>1</v>
          </cell>
          <cell r="F70">
            <v>489609</v>
          </cell>
          <cell r="G70" t="str">
            <v>M01AB0506</v>
          </cell>
          <cell r="H70" t="str">
            <v>Voltaren Rapid</v>
          </cell>
          <cell r="I70" t="str">
            <v>töflur</v>
          </cell>
          <cell r="J70">
            <v>50</v>
          </cell>
          <cell r="K70" t="str">
            <v>mg</v>
          </cell>
          <cell r="L70">
            <v>30</v>
          </cell>
          <cell r="M70" t="str">
            <v>stk</v>
          </cell>
          <cell r="N70">
            <v>1</v>
          </cell>
          <cell r="O70" t="str">
            <v>þpakki</v>
          </cell>
          <cell r="P70" t="str">
            <v/>
          </cell>
          <cell r="Q70" t="str">
            <v>M01AB05</v>
          </cell>
          <cell r="R70">
            <v>35065</v>
          </cell>
          <cell r="S70" t="str">
            <v/>
          </cell>
          <cell r="T70" t="str">
            <v>R</v>
          </cell>
          <cell r="U70" t="str">
            <v>A</v>
          </cell>
          <cell r="V70" t="str">
            <v>3</v>
          </cell>
          <cell r="W70">
            <v>0</v>
          </cell>
          <cell r="X70">
            <v>0</v>
          </cell>
          <cell r="Y70" t="str">
            <v>0</v>
          </cell>
          <cell r="Z70">
            <v>0</v>
          </cell>
          <cell r="AA70" t="str">
            <v>NOH</v>
          </cell>
          <cell r="AB70">
            <v>0</v>
          </cell>
          <cell r="AC70">
            <v>0</v>
          </cell>
          <cell r="AD70">
            <v>1</v>
          </cell>
          <cell r="AE70">
            <v>100</v>
          </cell>
          <cell r="AF70" t="str">
            <v>IKR</v>
          </cell>
          <cell r="AG70" t="str">
            <v>lyfalmen</v>
          </cell>
          <cell r="AH70" t="str">
            <v>V0609</v>
          </cell>
          <cell r="AI70" t="str">
            <v>67</v>
          </cell>
          <cell r="AJ70">
            <v>30</v>
          </cell>
          <cell r="AK70" t="str">
            <v/>
          </cell>
          <cell r="AL70">
            <v>0</v>
          </cell>
          <cell r="AM70">
            <v>15</v>
          </cell>
          <cell r="AN70" t="str">
            <v>Vistor hf</v>
          </cell>
          <cell r="AO70" t="str">
            <v>Novartis Healthcare A/S-</v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960</v>
          </cell>
          <cell r="AX70">
            <v>960</v>
          </cell>
          <cell r="AY70">
            <v>2058</v>
          </cell>
          <cell r="AZ70">
            <v>1004</v>
          </cell>
          <cell r="BA70" t="str">
            <v/>
          </cell>
          <cell r="BB70">
            <v>960</v>
          </cell>
          <cell r="BC70" t="str">
            <v/>
          </cell>
          <cell r="BD70">
            <v>960</v>
          </cell>
          <cell r="BE70">
            <v>2058</v>
          </cell>
          <cell r="BG70" t="str">
            <v>Verðbreyting</v>
          </cell>
        </row>
        <row r="71">
          <cell r="A71">
            <v>573790</v>
          </cell>
          <cell r="D71">
            <v>2639</v>
          </cell>
          <cell r="E71">
            <v>1</v>
          </cell>
          <cell r="F71">
            <v>573790</v>
          </cell>
          <cell r="G71" t="str">
            <v>M01AB0506</v>
          </cell>
          <cell r="H71" t="str">
            <v>Voltaren Rapid</v>
          </cell>
          <cell r="I71" t="str">
            <v>töflur</v>
          </cell>
          <cell r="J71">
            <v>50</v>
          </cell>
          <cell r="K71" t="str">
            <v>mg</v>
          </cell>
          <cell r="L71">
            <v>100</v>
          </cell>
          <cell r="M71" t="str">
            <v>stk</v>
          </cell>
          <cell r="N71">
            <v>1</v>
          </cell>
          <cell r="O71" t="str">
            <v>þpakki</v>
          </cell>
          <cell r="P71" t="str">
            <v/>
          </cell>
          <cell r="Q71" t="str">
            <v>M01AB05</v>
          </cell>
          <cell r="R71">
            <v>35065</v>
          </cell>
          <cell r="S71" t="str">
            <v/>
          </cell>
          <cell r="T71" t="str">
            <v>R</v>
          </cell>
          <cell r="U71" t="str">
            <v>A</v>
          </cell>
          <cell r="V71" t="str">
            <v>3</v>
          </cell>
          <cell r="W71">
            <v>0</v>
          </cell>
          <cell r="X71">
            <v>0</v>
          </cell>
          <cell r="Y71" t="str">
            <v>0</v>
          </cell>
          <cell r="Z71">
            <v>0</v>
          </cell>
          <cell r="AA71" t="str">
            <v>NOH</v>
          </cell>
          <cell r="AB71">
            <v>0</v>
          </cell>
          <cell r="AC71">
            <v>0</v>
          </cell>
          <cell r="AD71">
            <v>1</v>
          </cell>
          <cell r="AE71">
            <v>100</v>
          </cell>
          <cell r="AF71" t="str">
            <v>IKR</v>
          </cell>
          <cell r="AG71" t="str">
            <v>lyfalmen</v>
          </cell>
          <cell r="AH71" t="str">
            <v>V0610</v>
          </cell>
          <cell r="AI71" t="str">
            <v>67</v>
          </cell>
          <cell r="AJ71">
            <v>100</v>
          </cell>
          <cell r="AK71" t="str">
            <v/>
          </cell>
          <cell r="AL71">
            <v>0</v>
          </cell>
          <cell r="AM71">
            <v>50</v>
          </cell>
          <cell r="AN71" t="str">
            <v>Vistor hf</v>
          </cell>
          <cell r="AO71" t="str">
            <v>Novartis Healthcare A/S-</v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2756</v>
          </cell>
          <cell r="AX71">
            <v>2756</v>
          </cell>
          <cell r="AY71">
            <v>4921</v>
          </cell>
          <cell r="AZ71">
            <v>2530</v>
          </cell>
          <cell r="BA71" t="str">
            <v/>
          </cell>
          <cell r="BB71">
            <v>2756</v>
          </cell>
          <cell r="BC71" t="str">
            <v/>
          </cell>
          <cell r="BD71">
            <v>2756</v>
          </cell>
          <cell r="BE71">
            <v>4921</v>
          </cell>
          <cell r="BG71" t="str">
            <v>Verðbreyting</v>
          </cell>
        </row>
        <row r="72">
          <cell r="A72">
            <v>197848</v>
          </cell>
          <cell r="D72">
            <v>1897</v>
          </cell>
          <cell r="E72">
            <v>1</v>
          </cell>
          <cell r="F72">
            <v>197848</v>
          </cell>
          <cell r="G72" t="str">
            <v>N01BB0203</v>
          </cell>
          <cell r="H72" t="str">
            <v>Xylocain</v>
          </cell>
          <cell r="I72" t="str">
            <v>hlaup</v>
          </cell>
          <cell r="J72">
            <v>20</v>
          </cell>
          <cell r="K72" t="str">
            <v>mg/ml</v>
          </cell>
          <cell r="L72">
            <v>10</v>
          </cell>
          <cell r="M72" t="str">
            <v>g</v>
          </cell>
          <cell r="N72">
            <v>10</v>
          </cell>
          <cell r="O72" t="str">
            <v>plspr</v>
          </cell>
          <cell r="P72" t="str">
            <v/>
          </cell>
          <cell r="Q72" t="str">
            <v>N01BB02</v>
          </cell>
          <cell r="R72">
            <v>37895</v>
          </cell>
          <cell r="S72" t="str">
            <v/>
          </cell>
          <cell r="T72" t="str">
            <v>R</v>
          </cell>
          <cell r="U72" t="str">
            <v>A</v>
          </cell>
          <cell r="V72" t="str">
            <v>2</v>
          </cell>
          <cell r="W72">
            <v>0</v>
          </cell>
          <cell r="X72">
            <v>0</v>
          </cell>
          <cell r="Y72" t="str">
            <v>0</v>
          </cell>
          <cell r="Z72">
            <v>0</v>
          </cell>
          <cell r="AA72" t="str">
            <v>AZD</v>
          </cell>
          <cell r="AB72">
            <v>0</v>
          </cell>
          <cell r="AC72">
            <v>0</v>
          </cell>
          <cell r="AD72">
            <v>1</v>
          </cell>
          <cell r="AE72">
            <v>100</v>
          </cell>
          <cell r="AF72" t="str">
            <v>SEK</v>
          </cell>
          <cell r="AG72" t="str">
            <v>lyfalmen</v>
          </cell>
          <cell r="AH72" t="str">
            <v/>
          </cell>
          <cell r="AI72" t="str">
            <v>00</v>
          </cell>
          <cell r="AJ72">
            <v>100</v>
          </cell>
          <cell r="AK72" t="str">
            <v/>
          </cell>
          <cell r="AL72">
            <v>0</v>
          </cell>
          <cell r="AM72">
            <v>0</v>
          </cell>
          <cell r="AN72" t="str">
            <v>Vistor hf</v>
          </cell>
          <cell r="AO72" t="str">
            <v>AstraZeneca A/S DK</v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159.5869</v>
          </cell>
          <cell r="AX72">
            <v>2753</v>
          </cell>
          <cell r="AY72">
            <v>4916</v>
          </cell>
          <cell r="AZ72" t="str">
            <v/>
          </cell>
          <cell r="BA72" t="str">
            <v/>
          </cell>
          <cell r="BB72">
            <v>2753</v>
          </cell>
          <cell r="BC72" t="str">
            <v/>
          </cell>
          <cell r="BD72">
            <v>2753</v>
          </cell>
          <cell r="BE72">
            <v>4916</v>
          </cell>
          <cell r="BG72" t="str">
            <v>Verðbreyting</v>
          </cell>
        </row>
        <row r="73">
          <cell r="A73">
            <v>153254</v>
          </cell>
          <cell r="D73">
            <v>1719</v>
          </cell>
          <cell r="E73">
            <v>1</v>
          </cell>
          <cell r="F73">
            <v>153254</v>
          </cell>
          <cell r="G73" t="str">
            <v>N01BB0203</v>
          </cell>
          <cell r="H73" t="str">
            <v>Xylocain</v>
          </cell>
          <cell r="I73" t="str">
            <v>stl</v>
          </cell>
          <cell r="J73">
            <v>20</v>
          </cell>
          <cell r="K73" t="str">
            <v>mg/ml</v>
          </cell>
          <cell r="L73">
            <v>20</v>
          </cell>
          <cell r="M73" t="str">
            <v>ml</v>
          </cell>
          <cell r="N73">
            <v>5</v>
          </cell>
          <cell r="O73" t="str">
            <v>hgl</v>
          </cell>
          <cell r="P73" t="str">
            <v>með rotvörn</v>
          </cell>
          <cell r="Q73" t="str">
            <v>N01BB02</v>
          </cell>
          <cell r="R73">
            <v>37681</v>
          </cell>
          <cell r="S73" t="str">
            <v/>
          </cell>
          <cell r="T73" t="str">
            <v>R</v>
          </cell>
          <cell r="U73" t="str">
            <v>A</v>
          </cell>
          <cell r="V73" t="str">
            <v>3</v>
          </cell>
          <cell r="W73">
            <v>0</v>
          </cell>
          <cell r="X73">
            <v>0</v>
          </cell>
          <cell r="Y73" t="str">
            <v>0</v>
          </cell>
          <cell r="Z73">
            <v>0</v>
          </cell>
          <cell r="AA73" t="str">
            <v>AZD</v>
          </cell>
          <cell r="AB73">
            <v>0</v>
          </cell>
          <cell r="AC73">
            <v>0</v>
          </cell>
          <cell r="AD73">
            <v>1</v>
          </cell>
          <cell r="AE73">
            <v>100</v>
          </cell>
          <cell r="AF73" t="str">
            <v>SEK</v>
          </cell>
          <cell r="AG73" t="str">
            <v>lyfalmen</v>
          </cell>
          <cell r="AH73" t="str">
            <v/>
          </cell>
          <cell r="AI73" t="str">
            <v>02</v>
          </cell>
          <cell r="AJ73">
            <v>100</v>
          </cell>
          <cell r="AK73" t="str">
            <v/>
          </cell>
          <cell r="AL73">
            <v>0</v>
          </cell>
          <cell r="AM73">
            <v>0</v>
          </cell>
          <cell r="AN73" t="str">
            <v>Vistor hf</v>
          </cell>
          <cell r="AO73" t="str">
            <v>AstraZeneca A/S DK</v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129.0242</v>
          </cell>
          <cell r="AX73">
            <v>2226</v>
          </cell>
          <cell r="AY73">
            <v>4116</v>
          </cell>
          <cell r="AZ73" t="str">
            <v/>
          </cell>
          <cell r="BA73" t="str">
            <v/>
          </cell>
          <cell r="BB73">
            <v>2226</v>
          </cell>
          <cell r="BC73" t="str">
            <v/>
          </cell>
          <cell r="BD73">
            <v>2226</v>
          </cell>
          <cell r="BE73">
            <v>4116</v>
          </cell>
          <cell r="BG73" t="str">
            <v>Verðbreyting</v>
          </cell>
        </row>
        <row r="74">
          <cell r="A74">
            <v>153122</v>
          </cell>
          <cell r="D74">
            <v>1718</v>
          </cell>
          <cell r="E74">
            <v>1</v>
          </cell>
          <cell r="F74">
            <v>153122</v>
          </cell>
          <cell r="G74" t="str">
            <v>N01BB5203</v>
          </cell>
          <cell r="H74" t="str">
            <v>Xylocain adrenalin</v>
          </cell>
          <cell r="I74" t="str">
            <v>stl</v>
          </cell>
          <cell r="J74">
            <v>10</v>
          </cell>
          <cell r="K74" t="str">
            <v>mg/ml</v>
          </cell>
          <cell r="L74">
            <v>20</v>
          </cell>
          <cell r="M74" t="str">
            <v>ml</v>
          </cell>
          <cell r="N74">
            <v>5</v>
          </cell>
          <cell r="O74" t="str">
            <v>hgl</v>
          </cell>
          <cell r="P74" t="str">
            <v>(10mg+5míkróg)/ml</v>
          </cell>
          <cell r="Q74" t="str">
            <v>N01BB52</v>
          </cell>
          <cell r="R74">
            <v>34973</v>
          </cell>
          <cell r="S74" t="str">
            <v/>
          </cell>
          <cell r="T74" t="str">
            <v>R</v>
          </cell>
          <cell r="U74" t="str">
            <v>S</v>
          </cell>
          <cell r="V74" t="str">
            <v>2</v>
          </cell>
          <cell r="W74">
            <v>0</v>
          </cell>
          <cell r="X74">
            <v>0</v>
          </cell>
          <cell r="Y74" t="str">
            <v>0</v>
          </cell>
          <cell r="Z74">
            <v>0</v>
          </cell>
          <cell r="AA74" t="str">
            <v>AZD</v>
          </cell>
          <cell r="AB74">
            <v>0</v>
          </cell>
          <cell r="AC74">
            <v>0</v>
          </cell>
          <cell r="AD74">
            <v>1</v>
          </cell>
          <cell r="AE74">
            <v>100</v>
          </cell>
          <cell r="AF74" t="str">
            <v>SEK</v>
          </cell>
          <cell r="AG74" t="str">
            <v>lyfalmen</v>
          </cell>
          <cell r="AH74" t="str">
            <v/>
          </cell>
          <cell r="AI74" t="str">
            <v>17</v>
          </cell>
          <cell r="AJ74">
            <v>100</v>
          </cell>
          <cell r="AK74" t="str">
            <v/>
          </cell>
          <cell r="AL74">
            <v>0</v>
          </cell>
          <cell r="AM74">
            <v>0</v>
          </cell>
          <cell r="AN74" t="str">
            <v>Vistor hf</v>
          </cell>
          <cell r="AO74" t="str">
            <v>AstraZeneca A/S DK</v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114.1045</v>
          </cell>
          <cell r="AX74">
            <v>1969</v>
          </cell>
          <cell r="AY74">
            <v>3725</v>
          </cell>
          <cell r="AZ74" t="str">
            <v/>
          </cell>
          <cell r="BA74" t="str">
            <v/>
          </cell>
          <cell r="BB74">
            <v>1969</v>
          </cell>
          <cell r="BC74" t="str">
            <v/>
          </cell>
          <cell r="BD74">
            <v>1969</v>
          </cell>
          <cell r="BE74">
            <v>3725</v>
          </cell>
          <cell r="BG74" t="str">
            <v>Verðbreyting</v>
          </cell>
        </row>
        <row r="75">
          <cell r="A75">
            <v>29352</v>
          </cell>
          <cell r="D75">
            <v>929</v>
          </cell>
          <cell r="E75">
            <v>1</v>
          </cell>
          <cell r="F75">
            <v>29352</v>
          </cell>
          <cell r="G75" t="str">
            <v>C10AA0103</v>
          </cell>
          <cell r="H75" t="str">
            <v>Zocor (Lyfjaver)</v>
          </cell>
          <cell r="I75" t="str">
            <v>töflur</v>
          </cell>
          <cell r="J75">
            <v>10</v>
          </cell>
          <cell r="K75" t="str">
            <v>mg</v>
          </cell>
          <cell r="L75">
            <v>98</v>
          </cell>
          <cell r="M75" t="str">
            <v>stk</v>
          </cell>
          <cell r="N75">
            <v>1</v>
          </cell>
          <cell r="O75" t="str">
            <v>þpakki</v>
          </cell>
          <cell r="P75" t="str">
            <v/>
          </cell>
          <cell r="Q75" t="str">
            <v>C10AA01</v>
          </cell>
          <cell r="R75">
            <v>38596</v>
          </cell>
          <cell r="S75" t="str">
            <v/>
          </cell>
          <cell r="T75" t="str">
            <v>R</v>
          </cell>
          <cell r="U75" t="str">
            <v>A</v>
          </cell>
          <cell r="V75" t="str">
            <v>3</v>
          </cell>
          <cell r="W75">
            <v>0</v>
          </cell>
          <cell r="X75">
            <v>0</v>
          </cell>
          <cell r="Y75" t="str">
            <v>0</v>
          </cell>
          <cell r="Z75">
            <v>0</v>
          </cell>
          <cell r="AA75" t="str">
            <v>LVR</v>
          </cell>
          <cell r="AB75">
            <v>0</v>
          </cell>
          <cell r="AC75">
            <v>0</v>
          </cell>
          <cell r="AD75">
            <v>0</v>
          </cell>
          <cell r="AE75">
            <v>100</v>
          </cell>
          <cell r="AF75" t="str">
            <v>XEU</v>
          </cell>
          <cell r="AG75" t="str">
            <v>lyfalmen</v>
          </cell>
          <cell r="AH75" t="str">
            <v>V0358</v>
          </cell>
          <cell r="AI75" t="str">
            <v>00</v>
          </cell>
          <cell r="AJ75">
            <v>98</v>
          </cell>
          <cell r="AK75" t="str">
            <v/>
          </cell>
          <cell r="AL75">
            <v>0</v>
          </cell>
          <cell r="AM75">
            <v>65.3333</v>
          </cell>
          <cell r="AN75" t="str">
            <v>Lyfjaver ehf</v>
          </cell>
          <cell r="AO75" t="str">
            <v>Lyfjaver ehf</v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52.963</v>
          </cell>
          <cell r="AX75">
            <v>9400</v>
          </cell>
          <cell r="AY75">
            <v>6859</v>
          </cell>
          <cell r="AZ75">
            <v>1867</v>
          </cell>
          <cell r="BA75" t="str">
            <v/>
          </cell>
          <cell r="BB75">
            <v>4076</v>
          </cell>
          <cell r="BC75" t="str">
            <v/>
          </cell>
          <cell r="BD75">
            <v>4076</v>
          </cell>
          <cell r="BE75">
            <v>6859</v>
          </cell>
          <cell r="BG75" t="str">
            <v>Verðbreyting</v>
          </cell>
        </row>
        <row r="76">
          <cell r="A76">
            <v>29361</v>
          </cell>
          <cell r="D76">
            <v>930</v>
          </cell>
          <cell r="E76">
            <v>1</v>
          </cell>
          <cell r="F76">
            <v>29361</v>
          </cell>
          <cell r="G76" t="str">
            <v>C10AA0103</v>
          </cell>
          <cell r="H76" t="str">
            <v>Zocor (Lyfjaver)</v>
          </cell>
          <cell r="I76" t="str">
            <v>töflur</v>
          </cell>
          <cell r="J76">
            <v>20</v>
          </cell>
          <cell r="K76" t="str">
            <v>mg</v>
          </cell>
          <cell r="L76">
            <v>98</v>
          </cell>
          <cell r="M76" t="str">
            <v>stk</v>
          </cell>
          <cell r="N76">
            <v>1</v>
          </cell>
          <cell r="O76" t="str">
            <v>þpakki</v>
          </cell>
          <cell r="P76" t="str">
            <v/>
          </cell>
          <cell r="Q76" t="str">
            <v>C10AA01</v>
          </cell>
          <cell r="R76">
            <v>38596</v>
          </cell>
          <cell r="S76" t="str">
            <v/>
          </cell>
          <cell r="T76" t="str">
            <v>R</v>
          </cell>
          <cell r="U76" t="str">
            <v>A</v>
          </cell>
          <cell r="V76" t="str">
            <v>3</v>
          </cell>
          <cell r="W76">
            <v>0</v>
          </cell>
          <cell r="X76">
            <v>0</v>
          </cell>
          <cell r="Y76" t="str">
            <v>0</v>
          </cell>
          <cell r="Z76">
            <v>0</v>
          </cell>
          <cell r="AA76" t="str">
            <v>LVR</v>
          </cell>
          <cell r="AB76">
            <v>0</v>
          </cell>
          <cell r="AC76">
            <v>0</v>
          </cell>
          <cell r="AD76">
            <v>0</v>
          </cell>
          <cell r="AE76">
            <v>100</v>
          </cell>
          <cell r="AF76" t="str">
            <v>XEU</v>
          </cell>
          <cell r="AG76" t="str">
            <v>lyfalmen</v>
          </cell>
          <cell r="AH76" t="str">
            <v>V0365</v>
          </cell>
          <cell r="AI76" t="str">
            <v>00</v>
          </cell>
          <cell r="AJ76">
            <v>98</v>
          </cell>
          <cell r="AK76" t="str">
            <v/>
          </cell>
          <cell r="AL76">
            <v>0</v>
          </cell>
          <cell r="AM76">
            <v>130.6667</v>
          </cell>
          <cell r="AN76" t="str">
            <v>Lyfjaver ehf</v>
          </cell>
          <cell r="AO76" t="str">
            <v>Lyfjaver ehf</v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47.934</v>
          </cell>
          <cell r="AX76">
            <v>8508</v>
          </cell>
          <cell r="AY76">
            <v>10709</v>
          </cell>
          <cell r="AZ76">
            <v>2245</v>
          </cell>
          <cell r="BA76" t="str">
            <v/>
          </cell>
          <cell r="BB76">
            <v>6796</v>
          </cell>
          <cell r="BC76" t="str">
            <v/>
          </cell>
          <cell r="BD76">
            <v>6796</v>
          </cell>
          <cell r="BE76">
            <v>10709</v>
          </cell>
          <cell r="BG76" t="str">
            <v>Verðbreyting</v>
          </cell>
        </row>
        <row r="77">
          <cell r="A77">
            <v>29370</v>
          </cell>
          <cell r="D77">
            <v>931</v>
          </cell>
          <cell r="E77">
            <v>1</v>
          </cell>
          <cell r="F77">
            <v>29370</v>
          </cell>
          <cell r="G77" t="str">
            <v>C10AA0103</v>
          </cell>
          <cell r="H77" t="str">
            <v>Zocor (Lyfjaver)</v>
          </cell>
          <cell r="I77" t="str">
            <v>töflur</v>
          </cell>
          <cell r="J77">
            <v>40</v>
          </cell>
          <cell r="K77" t="str">
            <v>mg</v>
          </cell>
          <cell r="L77">
            <v>98</v>
          </cell>
          <cell r="M77" t="str">
            <v>stk</v>
          </cell>
          <cell r="N77">
            <v>1</v>
          </cell>
          <cell r="O77" t="str">
            <v>þpakki</v>
          </cell>
          <cell r="P77" t="str">
            <v/>
          </cell>
          <cell r="Q77" t="str">
            <v>C10AA01</v>
          </cell>
          <cell r="R77">
            <v>38596</v>
          </cell>
          <cell r="S77" t="str">
            <v/>
          </cell>
          <cell r="T77" t="str">
            <v>R</v>
          </cell>
          <cell r="U77" t="str">
            <v>A</v>
          </cell>
          <cell r="V77" t="str">
            <v>3</v>
          </cell>
          <cell r="W77">
            <v>0</v>
          </cell>
          <cell r="X77">
            <v>0</v>
          </cell>
          <cell r="Y77" t="str">
            <v>0</v>
          </cell>
          <cell r="Z77">
            <v>0</v>
          </cell>
          <cell r="AA77" t="str">
            <v>LVR</v>
          </cell>
          <cell r="AB77">
            <v>0</v>
          </cell>
          <cell r="AC77">
            <v>0</v>
          </cell>
          <cell r="AD77">
            <v>0</v>
          </cell>
          <cell r="AE77">
            <v>100</v>
          </cell>
          <cell r="AF77" t="str">
            <v>XEU</v>
          </cell>
          <cell r="AG77" t="str">
            <v>lyfalmen</v>
          </cell>
          <cell r="AH77" t="str">
            <v>V0367</v>
          </cell>
          <cell r="AI77" t="str">
            <v>00</v>
          </cell>
          <cell r="AJ77">
            <v>98</v>
          </cell>
          <cell r="AK77" t="str">
            <v/>
          </cell>
          <cell r="AL77">
            <v>0</v>
          </cell>
          <cell r="AM77">
            <v>261.3333</v>
          </cell>
          <cell r="AN77" t="str">
            <v>Lyfjaver ehf</v>
          </cell>
          <cell r="AO77" t="str">
            <v>Lyfjaver ehf</v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75.327</v>
          </cell>
          <cell r="AX77">
            <v>13370</v>
          </cell>
          <cell r="AY77">
            <v>14263</v>
          </cell>
          <cell r="AZ77">
            <v>3195</v>
          </cell>
          <cell r="BA77" t="str">
            <v/>
          </cell>
          <cell r="BB77">
            <v>9408</v>
          </cell>
          <cell r="BC77" t="str">
            <v/>
          </cell>
          <cell r="BD77">
            <v>9408</v>
          </cell>
          <cell r="BE77">
            <v>14263</v>
          </cell>
          <cell r="BG77" t="str">
            <v>Verðbreyting</v>
          </cell>
        </row>
        <row r="78">
          <cell r="A78">
            <v>435537</v>
          </cell>
          <cell r="D78">
            <v>2109</v>
          </cell>
          <cell r="E78">
            <v>1</v>
          </cell>
          <cell r="F78">
            <v>435537</v>
          </cell>
          <cell r="G78" t="str">
            <v>N02CC0301</v>
          </cell>
          <cell r="H78" t="str">
            <v>Zomig</v>
          </cell>
          <cell r="I78" t="str">
            <v>töflur</v>
          </cell>
          <cell r="J78">
            <v>5</v>
          </cell>
          <cell r="K78" t="str">
            <v>mg</v>
          </cell>
          <cell r="L78">
            <v>6</v>
          </cell>
          <cell r="M78" t="str">
            <v>stk</v>
          </cell>
          <cell r="N78">
            <v>1</v>
          </cell>
          <cell r="O78" t="str">
            <v>þpakki</v>
          </cell>
          <cell r="P78" t="str">
            <v/>
          </cell>
          <cell r="Q78" t="str">
            <v>N02CC03</v>
          </cell>
          <cell r="R78">
            <v>36312</v>
          </cell>
          <cell r="S78" t="str">
            <v/>
          </cell>
          <cell r="T78" t="str">
            <v>R</v>
          </cell>
          <cell r="U78" t="str">
            <v>A</v>
          </cell>
          <cell r="V78" t="str">
            <v>3</v>
          </cell>
          <cell r="W78">
            <v>0</v>
          </cell>
          <cell r="X78">
            <v>0</v>
          </cell>
          <cell r="Y78" t="str">
            <v>E</v>
          </cell>
          <cell r="Z78">
            <v>0</v>
          </cell>
          <cell r="AA78" t="str">
            <v>ASZ</v>
          </cell>
          <cell r="AB78">
            <v>0</v>
          </cell>
          <cell r="AC78">
            <v>0</v>
          </cell>
          <cell r="AD78">
            <v>0</v>
          </cell>
          <cell r="AE78">
            <v>100</v>
          </cell>
          <cell r="AF78" t="str">
            <v>SEK</v>
          </cell>
          <cell r="AG78" t="str">
            <v>lyfalmen</v>
          </cell>
          <cell r="AH78" t="str">
            <v/>
          </cell>
          <cell r="AI78" t="str">
            <v>00</v>
          </cell>
          <cell r="AJ78">
            <v>6</v>
          </cell>
          <cell r="AK78" t="str">
            <v/>
          </cell>
          <cell r="AL78">
            <v>0</v>
          </cell>
          <cell r="AM78">
            <v>12</v>
          </cell>
          <cell r="AN78" t="str">
            <v>Vistor hf</v>
          </cell>
          <cell r="AO78" t="str">
            <v>AstraZeneca UK Ltd</v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375.3664</v>
          </cell>
          <cell r="AX78">
            <v>6476</v>
          </cell>
          <cell r="AY78">
            <v>10263</v>
          </cell>
          <cell r="AZ78" t="str">
            <v/>
          </cell>
          <cell r="BA78" t="str">
            <v/>
          </cell>
          <cell r="BB78">
            <v>6476</v>
          </cell>
          <cell r="BC78" t="str">
            <v/>
          </cell>
          <cell r="BD78">
            <v>6476</v>
          </cell>
          <cell r="BE78">
            <v>10263</v>
          </cell>
          <cell r="BG78" t="str">
            <v>Verðbreyting</v>
          </cell>
        </row>
        <row r="79">
          <cell r="D79" t="e">
            <v>#N/A</v>
          </cell>
          <cell r="E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e">
            <v>#N/A</v>
          </cell>
          <cell r="BD79" t="e">
            <v>#N/A</v>
          </cell>
          <cell r="BE79" t="e">
            <v>#N/A</v>
          </cell>
        </row>
        <row r="80">
          <cell r="A80">
            <v>88814</v>
          </cell>
          <cell r="D80">
            <v>3427</v>
          </cell>
          <cell r="E80">
            <v>1</v>
          </cell>
          <cell r="F80">
            <v>88814</v>
          </cell>
          <cell r="G80" t="str">
            <v>L02BB0304</v>
          </cell>
          <cell r="H80" t="str">
            <v>Bicalutamid Actavis</v>
          </cell>
          <cell r="I80" t="str">
            <v>filmhtfl</v>
          </cell>
          <cell r="J80">
            <v>150</v>
          </cell>
          <cell r="K80" t="str">
            <v>mg</v>
          </cell>
          <cell r="L80">
            <v>30</v>
          </cell>
          <cell r="M80" t="str">
            <v>stk</v>
          </cell>
          <cell r="N80">
            <v>1</v>
          </cell>
          <cell r="O80" t="str">
            <v>þpakki</v>
          </cell>
          <cell r="P80" t="str">
            <v/>
          </cell>
          <cell r="Q80" t="str">
            <v>L02BB03</v>
          </cell>
          <cell r="R80">
            <v>39783</v>
          </cell>
          <cell r="S80" t="str">
            <v/>
          </cell>
          <cell r="T80" t="str">
            <v>R</v>
          </cell>
          <cell r="U80" t="str">
            <v>A</v>
          </cell>
          <cell r="V80" t="str">
            <v>3</v>
          </cell>
          <cell r="W80">
            <v>0</v>
          </cell>
          <cell r="X80">
            <v>0</v>
          </cell>
          <cell r="Y80" t="str">
            <v>*</v>
          </cell>
          <cell r="Z80">
            <v>0</v>
          </cell>
          <cell r="AA80" t="str">
            <v>AGP</v>
          </cell>
          <cell r="AB80">
            <v>0</v>
          </cell>
          <cell r="AC80">
            <v>0</v>
          </cell>
          <cell r="AD80">
            <v>0</v>
          </cell>
          <cell r="AE80">
            <v>100</v>
          </cell>
          <cell r="AF80" t="str">
            <v>XEU</v>
          </cell>
          <cell r="AG80" t="str">
            <v>lyfalmen</v>
          </cell>
          <cell r="AH80" t="str">
            <v>V0561</v>
          </cell>
          <cell r="AI80" t="str">
            <v>00</v>
          </cell>
          <cell r="AJ80">
            <v>30</v>
          </cell>
          <cell r="AK80" t="str">
            <v/>
          </cell>
          <cell r="AL80">
            <v>0</v>
          </cell>
          <cell r="AM80">
            <v>30</v>
          </cell>
          <cell r="AN80" t="str">
            <v>Actavis Group hf</v>
          </cell>
          <cell r="AO80" t="str">
            <v>Actavis Group PTC ehf</v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312.5348</v>
          </cell>
          <cell r="AX80">
            <v>55472</v>
          </cell>
          <cell r="AY80">
            <v>72113</v>
          </cell>
          <cell r="AZ80">
            <v>72113</v>
          </cell>
          <cell r="BA80" t="str">
            <v/>
          </cell>
          <cell r="BB80" t="str">
            <v/>
          </cell>
          <cell r="BC80" t="str">
            <v/>
          </cell>
          <cell r="BD80">
            <v>55472</v>
          </cell>
          <cell r="BE80">
            <v>72113</v>
          </cell>
          <cell r="BG80" t="str">
            <v>Nýtt á skrá</v>
          </cell>
        </row>
        <row r="81">
          <cell r="A81">
            <v>160739</v>
          </cell>
          <cell r="D81">
            <v>3463</v>
          </cell>
          <cell r="E81">
            <v>1</v>
          </cell>
          <cell r="F81">
            <v>160739</v>
          </cell>
          <cell r="G81" t="str">
            <v>M01AB0515</v>
          </cell>
          <cell r="H81" t="str">
            <v>Diklofenak Merck NM</v>
          </cell>
          <cell r="I81" t="str">
            <v>sþ-tfl</v>
          </cell>
          <cell r="J81">
            <v>50</v>
          </cell>
          <cell r="K81" t="str">
            <v>mg</v>
          </cell>
          <cell r="L81">
            <v>30</v>
          </cell>
          <cell r="M81" t="str">
            <v>stk</v>
          </cell>
          <cell r="N81">
            <v>1</v>
          </cell>
          <cell r="O81" t="str">
            <v>þpakki</v>
          </cell>
          <cell r="P81" t="str">
            <v/>
          </cell>
          <cell r="Q81" t="str">
            <v>M01AB05</v>
          </cell>
          <cell r="R81">
            <v>39783</v>
          </cell>
          <cell r="S81" t="str">
            <v/>
          </cell>
          <cell r="T81" t="str">
            <v>R</v>
          </cell>
          <cell r="U81" t="str">
            <v>A</v>
          </cell>
          <cell r="V81" t="str">
            <v>5</v>
          </cell>
          <cell r="W81">
            <v>0</v>
          </cell>
          <cell r="X81">
            <v>0</v>
          </cell>
          <cell r="Y81" t="str">
            <v>E</v>
          </cell>
          <cell r="Z81">
            <v>0</v>
          </cell>
          <cell r="AA81" t="str">
            <v>MYL</v>
          </cell>
          <cell r="AB81">
            <v>0</v>
          </cell>
          <cell r="AC81">
            <v>0</v>
          </cell>
          <cell r="AD81">
            <v>1</v>
          </cell>
          <cell r="AE81">
            <v>100</v>
          </cell>
          <cell r="AF81" t="str">
            <v>SEK</v>
          </cell>
          <cell r="AG81" t="str">
            <v>lyfalmen</v>
          </cell>
          <cell r="AH81" t="str">
            <v/>
          </cell>
          <cell r="AI81" t="str">
            <v>10</v>
          </cell>
          <cell r="AJ81">
            <v>30</v>
          </cell>
          <cell r="AK81" t="str">
            <v/>
          </cell>
          <cell r="AL81">
            <v>0</v>
          </cell>
          <cell r="AM81">
            <v>15</v>
          </cell>
          <cell r="AN81" t="str">
            <v>Actavis Group PTC ehf</v>
          </cell>
          <cell r="AO81" t="str">
            <v>Mylan AB</v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21.7033</v>
          </cell>
          <cell r="AX81">
            <v>374</v>
          </cell>
          <cell r="AY81">
            <v>840</v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>
            <v>374</v>
          </cell>
          <cell r="BE81">
            <v>840</v>
          </cell>
          <cell r="BG81" t="str">
            <v>Nýtt á skrá</v>
          </cell>
        </row>
        <row r="82">
          <cell r="A82">
            <v>158725</v>
          </cell>
          <cell r="D82">
            <v>3462</v>
          </cell>
          <cell r="E82">
            <v>1</v>
          </cell>
          <cell r="F82">
            <v>158725</v>
          </cell>
          <cell r="G82" t="str">
            <v>M01AB0515</v>
          </cell>
          <cell r="H82" t="str">
            <v>Diklofenak Merck NM</v>
          </cell>
          <cell r="I82" t="str">
            <v>sþ-tfl</v>
          </cell>
          <cell r="J82">
            <v>50</v>
          </cell>
          <cell r="K82" t="str">
            <v>mg</v>
          </cell>
          <cell r="L82">
            <v>100</v>
          </cell>
          <cell r="M82" t="str">
            <v>stk</v>
          </cell>
          <cell r="N82">
            <v>1</v>
          </cell>
          <cell r="O82" t="str">
            <v>þpakki</v>
          </cell>
          <cell r="P82" t="str">
            <v/>
          </cell>
          <cell r="Q82" t="str">
            <v>M01AB05</v>
          </cell>
          <cell r="R82">
            <v>39783</v>
          </cell>
          <cell r="S82" t="str">
            <v/>
          </cell>
          <cell r="T82" t="str">
            <v>R</v>
          </cell>
          <cell r="U82" t="str">
            <v>A</v>
          </cell>
          <cell r="V82" t="str">
            <v>5</v>
          </cell>
          <cell r="W82">
            <v>0</v>
          </cell>
          <cell r="X82">
            <v>0</v>
          </cell>
          <cell r="Y82" t="str">
            <v>E</v>
          </cell>
          <cell r="Z82">
            <v>0</v>
          </cell>
          <cell r="AA82" t="str">
            <v>MYL</v>
          </cell>
          <cell r="AB82">
            <v>0</v>
          </cell>
          <cell r="AC82">
            <v>0</v>
          </cell>
          <cell r="AD82">
            <v>1</v>
          </cell>
          <cell r="AE82">
            <v>100</v>
          </cell>
          <cell r="AF82" t="str">
            <v>SEK</v>
          </cell>
          <cell r="AG82" t="str">
            <v>lyfalmen</v>
          </cell>
          <cell r="AH82" t="str">
            <v>V0608</v>
          </cell>
          <cell r="AI82" t="str">
            <v>10</v>
          </cell>
          <cell r="AJ82">
            <v>100</v>
          </cell>
          <cell r="AK82" t="str">
            <v/>
          </cell>
          <cell r="AL82">
            <v>0</v>
          </cell>
          <cell r="AM82">
            <v>50</v>
          </cell>
          <cell r="AN82" t="str">
            <v>Actavis Group PTC ehf</v>
          </cell>
          <cell r="AO82" t="str">
            <v>Mylan AB</v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57.4233</v>
          </cell>
          <cell r="AX82">
            <v>991</v>
          </cell>
          <cell r="AY82">
            <v>2123</v>
          </cell>
          <cell r="AZ82">
            <v>1913</v>
          </cell>
          <cell r="BA82" t="str">
            <v/>
          </cell>
          <cell r="BB82" t="str">
            <v/>
          </cell>
          <cell r="BC82" t="str">
            <v/>
          </cell>
          <cell r="BD82">
            <v>991</v>
          </cell>
          <cell r="BE82">
            <v>2123</v>
          </cell>
          <cell r="BG82" t="str">
            <v>Nýtt á skrá</v>
          </cell>
        </row>
        <row r="83">
          <cell r="A83">
            <v>131987</v>
          </cell>
          <cell r="D83">
            <v>3442</v>
          </cell>
          <cell r="E83">
            <v>1</v>
          </cell>
          <cell r="F83">
            <v>131987</v>
          </cell>
          <cell r="G83" t="str">
            <v>J01AA0203</v>
          </cell>
          <cell r="H83" t="str">
            <v>Doxytab</v>
          </cell>
          <cell r="I83" t="str">
            <v>töflur</v>
          </cell>
          <cell r="J83">
            <v>100</v>
          </cell>
          <cell r="K83" t="str">
            <v>mg</v>
          </cell>
          <cell r="L83">
            <v>10</v>
          </cell>
          <cell r="M83" t="str">
            <v>stk</v>
          </cell>
          <cell r="N83">
            <v>1</v>
          </cell>
          <cell r="O83" t="str">
            <v>glas</v>
          </cell>
          <cell r="P83" t="str">
            <v/>
          </cell>
          <cell r="Q83" t="str">
            <v>J01AA02</v>
          </cell>
          <cell r="R83">
            <v>39783</v>
          </cell>
          <cell r="S83" t="str">
            <v/>
          </cell>
          <cell r="T83" t="str">
            <v>R</v>
          </cell>
          <cell r="U83" t="str">
            <v>A</v>
          </cell>
          <cell r="V83" t="str">
            <v>4</v>
          </cell>
          <cell r="W83">
            <v>0</v>
          </cell>
          <cell r="X83">
            <v>0</v>
          </cell>
          <cell r="Y83" t="str">
            <v>0</v>
          </cell>
          <cell r="Z83">
            <v>0</v>
          </cell>
          <cell r="AA83" t="str">
            <v>AGP</v>
          </cell>
          <cell r="AB83">
            <v>0</v>
          </cell>
          <cell r="AC83">
            <v>0</v>
          </cell>
          <cell r="AD83">
            <v>1</v>
          </cell>
          <cell r="AE83">
            <v>100</v>
          </cell>
          <cell r="AF83" t="str">
            <v>IKR</v>
          </cell>
          <cell r="AG83" t="str">
            <v>lyfalmen</v>
          </cell>
          <cell r="AH83" t="str">
            <v>V0453</v>
          </cell>
          <cell r="AI83" t="str">
            <v>00</v>
          </cell>
          <cell r="AJ83">
            <v>10</v>
          </cell>
          <cell r="AK83" t="str">
            <v/>
          </cell>
          <cell r="AL83">
            <v>0</v>
          </cell>
          <cell r="AM83">
            <v>10</v>
          </cell>
          <cell r="AN83" t="str">
            <v>Actavis Group hf</v>
          </cell>
          <cell r="AO83" t="str">
            <v>Actavis Group PTC ehf</v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404</v>
          </cell>
          <cell r="AX83">
            <v>404</v>
          </cell>
          <cell r="AY83">
            <v>902</v>
          </cell>
          <cell r="AZ83">
            <v>902</v>
          </cell>
          <cell r="BA83" t="str">
            <v/>
          </cell>
          <cell r="BB83" t="str">
            <v/>
          </cell>
          <cell r="BC83" t="str">
            <v/>
          </cell>
          <cell r="BD83">
            <v>404</v>
          </cell>
          <cell r="BE83">
            <v>902</v>
          </cell>
          <cell r="BG83" t="str">
            <v>Nýtt á skrá</v>
          </cell>
        </row>
        <row r="84">
          <cell r="A84">
            <v>159107</v>
          </cell>
          <cell r="D84">
            <v>3443</v>
          </cell>
          <cell r="E84">
            <v>1</v>
          </cell>
          <cell r="F84">
            <v>159107</v>
          </cell>
          <cell r="G84" t="str">
            <v>N02AB0303</v>
          </cell>
          <cell r="H84" t="str">
            <v>Fentanyl Actavis</v>
          </cell>
          <cell r="I84" t="str">
            <v>forðapl</v>
          </cell>
          <cell r="J84">
            <v>25</v>
          </cell>
          <cell r="K84" t="str">
            <v>mcg/klst</v>
          </cell>
          <cell r="L84">
            <v>5</v>
          </cell>
          <cell r="M84" t="str">
            <v>stk</v>
          </cell>
          <cell r="N84">
            <v>1</v>
          </cell>
          <cell r="O84" t="str">
            <v>þpakki</v>
          </cell>
          <cell r="P84" t="str">
            <v/>
          </cell>
          <cell r="Q84" t="str">
            <v>N02AB03</v>
          </cell>
          <cell r="R84">
            <v>39783</v>
          </cell>
          <cell r="S84" t="str">
            <v/>
          </cell>
          <cell r="T84" t="str">
            <v>R</v>
          </cell>
          <cell r="U84" t="str">
            <v>A</v>
          </cell>
          <cell r="V84" t="str">
            <v>2</v>
          </cell>
          <cell r="W84">
            <v>1</v>
          </cell>
          <cell r="X84">
            <v>0</v>
          </cell>
          <cell r="Y84" t="str">
            <v>E</v>
          </cell>
          <cell r="Z84">
            <v>0</v>
          </cell>
          <cell r="AA84" t="str">
            <v>AGP</v>
          </cell>
          <cell r="AB84">
            <v>0</v>
          </cell>
          <cell r="AC84">
            <v>0</v>
          </cell>
          <cell r="AD84">
            <v>0</v>
          </cell>
          <cell r="AE84">
            <v>100</v>
          </cell>
          <cell r="AF84" t="str">
            <v>XEU</v>
          </cell>
          <cell r="AG84" t="str">
            <v>lyfalmen</v>
          </cell>
          <cell r="AH84" t="str">
            <v>V1050</v>
          </cell>
          <cell r="AI84" t="str">
            <v>00</v>
          </cell>
          <cell r="AJ84">
            <v>5</v>
          </cell>
          <cell r="AK84" t="str">
            <v/>
          </cell>
          <cell r="AL84">
            <v>0</v>
          </cell>
          <cell r="AM84">
            <v>20.8333</v>
          </cell>
          <cell r="AN84" t="str">
            <v>Actavis Group hf</v>
          </cell>
          <cell r="AO84" t="str">
            <v>Actavis Group PTC ehf</v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22.1106</v>
          </cell>
          <cell r="AX84">
            <v>3924</v>
          </cell>
          <cell r="AY84">
            <v>6637</v>
          </cell>
          <cell r="AZ84">
            <v>6637</v>
          </cell>
          <cell r="BA84" t="str">
            <v/>
          </cell>
          <cell r="BB84" t="str">
            <v/>
          </cell>
          <cell r="BC84" t="str">
            <v/>
          </cell>
          <cell r="BD84">
            <v>3924</v>
          </cell>
          <cell r="BE84">
            <v>6637</v>
          </cell>
          <cell r="BG84" t="str">
            <v>Nýtt á skrá</v>
          </cell>
        </row>
        <row r="85">
          <cell r="A85">
            <v>159118</v>
          </cell>
          <cell r="D85">
            <v>3444</v>
          </cell>
          <cell r="E85">
            <v>1</v>
          </cell>
          <cell r="F85">
            <v>159118</v>
          </cell>
          <cell r="G85" t="str">
            <v>N02AB0303</v>
          </cell>
          <cell r="H85" t="str">
            <v>Fentanyl Actavis</v>
          </cell>
          <cell r="I85" t="str">
            <v>forðapl</v>
          </cell>
          <cell r="J85">
            <v>50</v>
          </cell>
          <cell r="K85" t="str">
            <v>mcg/klst</v>
          </cell>
          <cell r="L85">
            <v>5</v>
          </cell>
          <cell r="M85" t="str">
            <v>stk</v>
          </cell>
          <cell r="N85">
            <v>1</v>
          </cell>
          <cell r="O85" t="str">
            <v>þpakki</v>
          </cell>
          <cell r="P85" t="str">
            <v/>
          </cell>
          <cell r="Q85" t="str">
            <v>N02AB03</v>
          </cell>
          <cell r="R85">
            <v>39783</v>
          </cell>
          <cell r="S85" t="str">
            <v/>
          </cell>
          <cell r="T85" t="str">
            <v>R</v>
          </cell>
          <cell r="U85" t="str">
            <v>A</v>
          </cell>
          <cell r="V85" t="str">
            <v>2</v>
          </cell>
          <cell r="W85">
            <v>1</v>
          </cell>
          <cell r="X85">
            <v>0</v>
          </cell>
          <cell r="Y85" t="str">
            <v>E</v>
          </cell>
          <cell r="Z85">
            <v>0</v>
          </cell>
          <cell r="AA85" t="str">
            <v>AGP</v>
          </cell>
          <cell r="AB85">
            <v>0</v>
          </cell>
          <cell r="AC85">
            <v>0</v>
          </cell>
          <cell r="AD85">
            <v>0</v>
          </cell>
          <cell r="AE85">
            <v>100</v>
          </cell>
          <cell r="AF85" t="str">
            <v>XEU</v>
          </cell>
          <cell r="AG85" t="str">
            <v>lyfalmen</v>
          </cell>
          <cell r="AH85" t="str">
            <v>V1051</v>
          </cell>
          <cell r="AI85" t="str">
            <v>00</v>
          </cell>
          <cell r="AJ85">
            <v>5</v>
          </cell>
          <cell r="AK85" t="str">
            <v/>
          </cell>
          <cell r="AL85">
            <v>0</v>
          </cell>
          <cell r="AM85">
            <v>41.6667</v>
          </cell>
          <cell r="AN85" t="str">
            <v>Actavis Group hf</v>
          </cell>
          <cell r="AO85" t="str">
            <v>Actavis Group PTC ehf</v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42.574</v>
          </cell>
          <cell r="AX85">
            <v>7556</v>
          </cell>
          <cell r="AY85">
            <v>11769</v>
          </cell>
          <cell r="AZ85">
            <v>11769</v>
          </cell>
          <cell r="BA85" t="str">
            <v/>
          </cell>
          <cell r="BB85" t="str">
            <v/>
          </cell>
          <cell r="BC85" t="str">
            <v/>
          </cell>
          <cell r="BD85">
            <v>7556</v>
          </cell>
          <cell r="BE85">
            <v>11769</v>
          </cell>
          <cell r="BG85" t="str">
            <v>Nýtt á skrá</v>
          </cell>
        </row>
        <row r="86">
          <cell r="A86">
            <v>159130</v>
          </cell>
          <cell r="D86">
            <v>3445</v>
          </cell>
          <cell r="E86">
            <v>1</v>
          </cell>
          <cell r="F86">
            <v>159130</v>
          </cell>
          <cell r="G86" t="str">
            <v>N02AB0303</v>
          </cell>
          <cell r="H86" t="str">
            <v>Fentanyl Actavis</v>
          </cell>
          <cell r="I86" t="str">
            <v>forðapl</v>
          </cell>
          <cell r="J86">
            <v>75</v>
          </cell>
          <cell r="K86" t="str">
            <v>mcg/klst</v>
          </cell>
          <cell r="L86">
            <v>5</v>
          </cell>
          <cell r="M86" t="str">
            <v>stk</v>
          </cell>
          <cell r="N86">
            <v>1</v>
          </cell>
          <cell r="O86" t="str">
            <v>þpakki</v>
          </cell>
          <cell r="P86" t="str">
            <v/>
          </cell>
          <cell r="Q86" t="str">
            <v>N02AB03</v>
          </cell>
          <cell r="R86">
            <v>39783</v>
          </cell>
          <cell r="S86" t="str">
            <v/>
          </cell>
          <cell r="T86" t="str">
            <v>R</v>
          </cell>
          <cell r="U86" t="str">
            <v>A</v>
          </cell>
          <cell r="V86" t="str">
            <v>2</v>
          </cell>
          <cell r="W86">
            <v>1</v>
          </cell>
          <cell r="X86">
            <v>0</v>
          </cell>
          <cell r="Y86" t="str">
            <v>E</v>
          </cell>
          <cell r="Z86">
            <v>0</v>
          </cell>
          <cell r="AA86" t="str">
            <v>AGP</v>
          </cell>
          <cell r="AB86">
            <v>0</v>
          </cell>
          <cell r="AC86">
            <v>0</v>
          </cell>
          <cell r="AD86">
            <v>0</v>
          </cell>
          <cell r="AE86">
            <v>100</v>
          </cell>
          <cell r="AF86" t="str">
            <v>XEU</v>
          </cell>
          <cell r="AG86" t="str">
            <v>lyfalmen</v>
          </cell>
          <cell r="AH86" t="str">
            <v>V1052</v>
          </cell>
          <cell r="AI86" t="str">
            <v>00</v>
          </cell>
          <cell r="AJ86">
            <v>5</v>
          </cell>
          <cell r="AK86" t="str">
            <v/>
          </cell>
          <cell r="AL86">
            <v>0</v>
          </cell>
          <cell r="AM86">
            <v>62.5</v>
          </cell>
          <cell r="AN86" t="str">
            <v>Actavis Group hf</v>
          </cell>
          <cell r="AO86" t="str">
            <v>Actavis Group PTC ehf</v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59.5751</v>
          </cell>
          <cell r="AX86">
            <v>10574</v>
          </cell>
          <cell r="AY86">
            <v>15817</v>
          </cell>
          <cell r="AZ86">
            <v>15817</v>
          </cell>
          <cell r="BA86" t="str">
            <v/>
          </cell>
          <cell r="BB86" t="str">
            <v/>
          </cell>
          <cell r="BC86" t="str">
            <v/>
          </cell>
          <cell r="BD86">
            <v>10574</v>
          </cell>
          <cell r="BE86">
            <v>15817</v>
          </cell>
          <cell r="BG86" t="str">
            <v>Nýtt á skrá</v>
          </cell>
        </row>
        <row r="87">
          <cell r="A87">
            <v>159141</v>
          </cell>
          <cell r="D87">
            <v>3446</v>
          </cell>
          <cell r="E87">
            <v>1</v>
          </cell>
          <cell r="F87">
            <v>159141</v>
          </cell>
          <cell r="G87" t="str">
            <v>N02AB0303</v>
          </cell>
          <cell r="H87" t="str">
            <v>Fentanyl Actavis</v>
          </cell>
          <cell r="I87" t="str">
            <v>forðapl</v>
          </cell>
          <cell r="J87">
            <v>100</v>
          </cell>
          <cell r="K87" t="str">
            <v>mcg/klst</v>
          </cell>
          <cell r="L87">
            <v>5</v>
          </cell>
          <cell r="M87" t="str">
            <v>stk</v>
          </cell>
          <cell r="N87">
            <v>1</v>
          </cell>
          <cell r="O87" t="str">
            <v>þpakki</v>
          </cell>
          <cell r="P87" t="str">
            <v/>
          </cell>
          <cell r="Q87" t="str">
            <v>N02AB03</v>
          </cell>
          <cell r="R87">
            <v>35065</v>
          </cell>
          <cell r="S87" t="str">
            <v/>
          </cell>
          <cell r="T87" t="str">
            <v>R</v>
          </cell>
          <cell r="U87" t="str">
            <v>A</v>
          </cell>
          <cell r="V87" t="str">
            <v>2</v>
          </cell>
          <cell r="W87">
            <v>1</v>
          </cell>
          <cell r="X87">
            <v>0</v>
          </cell>
          <cell r="Y87" t="str">
            <v>E</v>
          </cell>
          <cell r="Z87">
            <v>0</v>
          </cell>
          <cell r="AA87" t="str">
            <v>AGP</v>
          </cell>
          <cell r="AB87">
            <v>0</v>
          </cell>
          <cell r="AC87">
            <v>0</v>
          </cell>
          <cell r="AD87">
            <v>0</v>
          </cell>
          <cell r="AE87">
            <v>100</v>
          </cell>
          <cell r="AF87" t="str">
            <v>XEU</v>
          </cell>
          <cell r="AG87" t="str">
            <v>lyfalmen</v>
          </cell>
          <cell r="AH87" t="str">
            <v>V1053</v>
          </cell>
          <cell r="AI87" t="str">
            <v>00</v>
          </cell>
          <cell r="AJ87">
            <v>5</v>
          </cell>
          <cell r="AK87" t="str">
            <v/>
          </cell>
          <cell r="AL87">
            <v>0</v>
          </cell>
          <cell r="AM87">
            <v>83.3333</v>
          </cell>
          <cell r="AN87" t="str">
            <v>Actavis Group hf</v>
          </cell>
          <cell r="AO87" t="str">
            <v>Actavis Group PTC ehf</v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71.6178</v>
          </cell>
          <cell r="AX87">
            <v>12711</v>
          </cell>
          <cell r="AY87">
            <v>18875</v>
          </cell>
          <cell r="AZ87">
            <v>18875</v>
          </cell>
          <cell r="BA87" t="str">
            <v/>
          </cell>
          <cell r="BB87" t="str">
            <v/>
          </cell>
          <cell r="BC87" t="str">
            <v/>
          </cell>
          <cell r="BD87">
            <v>12711</v>
          </cell>
          <cell r="BE87">
            <v>18875</v>
          </cell>
          <cell r="BG87" t="str">
            <v>Nýtt á skrá</v>
          </cell>
        </row>
        <row r="88">
          <cell r="A88">
            <v>116551</v>
          </cell>
          <cell r="D88">
            <v>3447</v>
          </cell>
          <cell r="E88">
            <v>1</v>
          </cell>
          <cell r="F88">
            <v>116551</v>
          </cell>
          <cell r="G88" t="str">
            <v>M01AE0102</v>
          </cell>
          <cell r="H88" t="str">
            <v>Ibufen</v>
          </cell>
          <cell r="I88" t="str">
            <v>töflur</v>
          </cell>
          <cell r="J88">
            <v>200</v>
          </cell>
          <cell r="K88" t="str">
            <v>mg</v>
          </cell>
          <cell r="L88">
            <v>20</v>
          </cell>
          <cell r="M88" t="str">
            <v>stk</v>
          </cell>
          <cell r="N88">
            <v>1</v>
          </cell>
          <cell r="O88" t="str">
            <v>þpakki</v>
          </cell>
          <cell r="P88" t="str">
            <v/>
          </cell>
          <cell r="Q88" t="str">
            <v>M01AE01</v>
          </cell>
          <cell r="R88">
            <v>39783</v>
          </cell>
          <cell r="S88" t="str">
            <v/>
          </cell>
          <cell r="T88" t="str">
            <v>L</v>
          </cell>
          <cell r="U88" t="str">
            <v>A</v>
          </cell>
          <cell r="V88" t="str">
            <v>5</v>
          </cell>
          <cell r="W88">
            <v>0</v>
          </cell>
          <cell r="X88">
            <v>0</v>
          </cell>
          <cell r="Y88" t="str">
            <v>0</v>
          </cell>
          <cell r="Z88">
            <v>0</v>
          </cell>
          <cell r="AA88" t="str">
            <v>ACA</v>
          </cell>
          <cell r="AB88">
            <v>0</v>
          </cell>
          <cell r="AC88">
            <v>0</v>
          </cell>
          <cell r="AD88">
            <v>1</v>
          </cell>
          <cell r="AE88">
            <v>100</v>
          </cell>
          <cell r="AF88" t="str">
            <v>IKR</v>
          </cell>
          <cell r="AG88" t="str">
            <v>lyfalmen</v>
          </cell>
          <cell r="AH88" t="str">
            <v/>
          </cell>
          <cell r="AI88" t="str">
            <v>00</v>
          </cell>
          <cell r="AJ88">
            <v>20</v>
          </cell>
          <cell r="AK88" t="str">
            <v/>
          </cell>
          <cell r="AL88">
            <v>0</v>
          </cell>
          <cell r="AM88">
            <v>3.3333</v>
          </cell>
          <cell r="AN88" t="str">
            <v>Actavis Group hf</v>
          </cell>
          <cell r="AO88" t="str">
            <v>Actavis hf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G88" t="str">
            <v>Nýtt á skrá</v>
          </cell>
        </row>
        <row r="89">
          <cell r="A89">
            <v>87215</v>
          </cell>
          <cell r="D89">
            <v>3439</v>
          </cell>
          <cell r="E89">
            <v>1</v>
          </cell>
          <cell r="F89">
            <v>87215</v>
          </cell>
          <cell r="G89" t="str">
            <v>A03AX1335</v>
          </cell>
          <cell r="H89" t="str">
            <v>Imogaze</v>
          </cell>
          <cell r="I89" t="str">
            <v>hylki</v>
          </cell>
          <cell r="J89">
            <v>240</v>
          </cell>
          <cell r="K89" t="str">
            <v>mg</v>
          </cell>
          <cell r="L89">
            <v>30</v>
          </cell>
          <cell r="M89" t="str">
            <v>stk</v>
          </cell>
          <cell r="N89">
            <v>1</v>
          </cell>
          <cell r="O89" t="str">
            <v>glas</v>
          </cell>
          <cell r="P89" t="str">
            <v>mjúk hylki</v>
          </cell>
          <cell r="Q89" t="str">
            <v>A03AX13</v>
          </cell>
          <cell r="R89">
            <v>39783</v>
          </cell>
          <cell r="S89" t="str">
            <v/>
          </cell>
          <cell r="T89" t="str">
            <v>L</v>
          </cell>
          <cell r="U89" t="str">
            <v>A</v>
          </cell>
          <cell r="V89" t="str">
            <v>3</v>
          </cell>
          <cell r="W89">
            <v>0</v>
          </cell>
          <cell r="X89">
            <v>0</v>
          </cell>
          <cell r="Y89" t="str">
            <v>0</v>
          </cell>
          <cell r="Z89">
            <v>0</v>
          </cell>
          <cell r="AA89" t="str">
            <v>JAS</v>
          </cell>
          <cell r="AB89">
            <v>0</v>
          </cell>
          <cell r="AC89">
            <v>0</v>
          </cell>
          <cell r="AD89">
            <v>0</v>
          </cell>
          <cell r="AE89">
            <v>100</v>
          </cell>
          <cell r="AF89" t="str">
            <v>IKR</v>
          </cell>
          <cell r="AG89" t="str">
            <v>lyflausa</v>
          </cell>
          <cell r="AH89" t="str">
            <v/>
          </cell>
          <cell r="AI89" t="str">
            <v>00</v>
          </cell>
          <cell r="AJ89">
            <v>30</v>
          </cell>
          <cell r="AK89" t="str">
            <v/>
          </cell>
          <cell r="AL89">
            <v>0</v>
          </cell>
          <cell r="AM89">
            <v>14.4</v>
          </cell>
          <cell r="AN89" t="str">
            <v>Vistor hf</v>
          </cell>
          <cell r="AO89" t="str">
            <v>Janssen-Cilag AB</v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G89" t="str">
            <v>Nýtt á skrá</v>
          </cell>
        </row>
        <row r="90">
          <cell r="A90">
            <v>128864</v>
          </cell>
          <cell r="D90">
            <v>3448</v>
          </cell>
          <cell r="E90">
            <v>1</v>
          </cell>
          <cell r="F90">
            <v>128864</v>
          </cell>
          <cell r="G90" t="str">
            <v>N07BA0136</v>
          </cell>
          <cell r="H90" t="str">
            <v>Nicorette Spicemint</v>
          </cell>
          <cell r="I90" t="str">
            <v>tyggigúm</v>
          </cell>
          <cell r="J90">
            <v>2</v>
          </cell>
          <cell r="K90" t="str">
            <v>mg</v>
          </cell>
          <cell r="L90">
            <v>30</v>
          </cell>
          <cell r="M90" t="str">
            <v>stk</v>
          </cell>
          <cell r="N90">
            <v>1</v>
          </cell>
          <cell r="O90" t="str">
            <v>þpakki</v>
          </cell>
          <cell r="P90" t="str">
            <v/>
          </cell>
          <cell r="Q90" t="str">
            <v>N07BA01</v>
          </cell>
          <cell r="R90">
            <v>39783</v>
          </cell>
          <cell r="S90" t="str">
            <v/>
          </cell>
          <cell r="T90" t="str">
            <v>L</v>
          </cell>
          <cell r="U90" t="str">
            <v>A</v>
          </cell>
          <cell r="V90" t="str">
            <v>2</v>
          </cell>
          <cell r="W90">
            <v>0</v>
          </cell>
          <cell r="X90">
            <v>0</v>
          </cell>
          <cell r="Y90" t="str">
            <v>0</v>
          </cell>
          <cell r="Z90">
            <v>0</v>
          </cell>
          <cell r="AA90" t="str">
            <v>MCN</v>
          </cell>
          <cell r="AB90">
            <v>0</v>
          </cell>
          <cell r="AC90">
            <v>0</v>
          </cell>
          <cell r="AD90">
            <v>1</v>
          </cell>
          <cell r="AE90">
            <v>100</v>
          </cell>
          <cell r="AF90" t="str">
            <v>DKK</v>
          </cell>
          <cell r="AG90" t="str">
            <v>lyfalmen</v>
          </cell>
          <cell r="AH90" t="str">
            <v/>
          </cell>
          <cell r="AI90" t="str">
            <v>00</v>
          </cell>
          <cell r="AJ90">
            <v>30</v>
          </cell>
          <cell r="AK90" t="str">
            <v/>
          </cell>
          <cell r="AL90">
            <v>0</v>
          </cell>
          <cell r="AM90">
            <v>2</v>
          </cell>
          <cell r="AN90" t="str">
            <v>Vistor hf</v>
          </cell>
          <cell r="AO90" t="str">
            <v>McNeil Denmark ApS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G90" t="str">
            <v>Nýtt á skrá</v>
          </cell>
        </row>
        <row r="91">
          <cell r="A91">
            <v>128886</v>
          </cell>
          <cell r="D91">
            <v>3449</v>
          </cell>
          <cell r="E91">
            <v>1</v>
          </cell>
          <cell r="F91">
            <v>128886</v>
          </cell>
          <cell r="G91" t="str">
            <v>N07BA0136</v>
          </cell>
          <cell r="H91" t="str">
            <v>Nicorette Spicemint</v>
          </cell>
          <cell r="I91" t="str">
            <v>tyggigúm</v>
          </cell>
          <cell r="J91">
            <v>2</v>
          </cell>
          <cell r="K91" t="str">
            <v>mg</v>
          </cell>
          <cell r="L91">
            <v>210</v>
          </cell>
          <cell r="M91" t="str">
            <v>stk</v>
          </cell>
          <cell r="N91">
            <v>1</v>
          </cell>
          <cell r="O91" t="str">
            <v>þpakki</v>
          </cell>
          <cell r="P91" t="str">
            <v/>
          </cell>
          <cell r="Q91" t="str">
            <v>N07BA01</v>
          </cell>
          <cell r="R91">
            <v>39783</v>
          </cell>
          <cell r="S91" t="str">
            <v/>
          </cell>
          <cell r="T91" t="str">
            <v>L</v>
          </cell>
          <cell r="U91" t="str">
            <v>A</v>
          </cell>
          <cell r="V91" t="str">
            <v>2</v>
          </cell>
          <cell r="W91">
            <v>0</v>
          </cell>
          <cell r="X91">
            <v>0</v>
          </cell>
          <cell r="Y91" t="str">
            <v>0</v>
          </cell>
          <cell r="Z91">
            <v>0</v>
          </cell>
          <cell r="AA91" t="str">
            <v>MCN</v>
          </cell>
          <cell r="AB91">
            <v>0</v>
          </cell>
          <cell r="AC91">
            <v>0</v>
          </cell>
          <cell r="AD91">
            <v>1</v>
          </cell>
          <cell r="AE91">
            <v>100</v>
          </cell>
          <cell r="AF91" t="str">
            <v>DKK</v>
          </cell>
          <cell r="AG91" t="str">
            <v>lyfalmen</v>
          </cell>
          <cell r="AH91" t="str">
            <v/>
          </cell>
          <cell r="AI91" t="str">
            <v>00</v>
          </cell>
          <cell r="AJ91">
            <v>210</v>
          </cell>
          <cell r="AK91" t="str">
            <v/>
          </cell>
          <cell r="AL91">
            <v>0</v>
          </cell>
          <cell r="AM91">
            <v>14</v>
          </cell>
          <cell r="AN91" t="str">
            <v>Vistor hf</v>
          </cell>
          <cell r="AO91" t="str">
            <v>McNeil Denmark ApS</v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G91" t="str">
            <v>Nýtt á skrá</v>
          </cell>
        </row>
        <row r="92">
          <cell r="A92">
            <v>128875</v>
          </cell>
          <cell r="D92">
            <v>3450</v>
          </cell>
          <cell r="E92">
            <v>1</v>
          </cell>
          <cell r="F92">
            <v>128875</v>
          </cell>
          <cell r="G92" t="str">
            <v>N07BA0136</v>
          </cell>
          <cell r="H92" t="str">
            <v>Nicorette Spicemint</v>
          </cell>
          <cell r="I92" t="str">
            <v>tyggigúm</v>
          </cell>
          <cell r="J92">
            <v>4</v>
          </cell>
          <cell r="K92" t="str">
            <v>mg</v>
          </cell>
          <cell r="L92">
            <v>30</v>
          </cell>
          <cell r="M92" t="str">
            <v>stk</v>
          </cell>
          <cell r="N92">
            <v>1</v>
          </cell>
          <cell r="O92" t="str">
            <v>þpakki</v>
          </cell>
          <cell r="P92" t="str">
            <v/>
          </cell>
          <cell r="Q92" t="str">
            <v>N07BA01</v>
          </cell>
          <cell r="R92">
            <v>39783</v>
          </cell>
          <cell r="S92" t="str">
            <v/>
          </cell>
          <cell r="T92" t="str">
            <v>L</v>
          </cell>
          <cell r="U92" t="str">
            <v>A</v>
          </cell>
          <cell r="V92" t="str">
            <v>2</v>
          </cell>
          <cell r="W92">
            <v>0</v>
          </cell>
          <cell r="X92">
            <v>0</v>
          </cell>
          <cell r="Y92" t="str">
            <v>0</v>
          </cell>
          <cell r="Z92">
            <v>0</v>
          </cell>
          <cell r="AA92" t="str">
            <v>MCN</v>
          </cell>
          <cell r="AB92">
            <v>0</v>
          </cell>
          <cell r="AC92">
            <v>0</v>
          </cell>
          <cell r="AD92">
            <v>1</v>
          </cell>
          <cell r="AE92">
            <v>100</v>
          </cell>
          <cell r="AF92" t="str">
            <v>DKK</v>
          </cell>
          <cell r="AG92" t="str">
            <v>lyfalmen</v>
          </cell>
          <cell r="AH92" t="str">
            <v/>
          </cell>
          <cell r="AI92" t="str">
            <v>00</v>
          </cell>
          <cell r="AJ92">
            <v>30</v>
          </cell>
          <cell r="AK92" t="str">
            <v/>
          </cell>
          <cell r="AL92">
            <v>0</v>
          </cell>
          <cell r="AM92">
            <v>4</v>
          </cell>
          <cell r="AN92" t="str">
            <v>Vistor hf</v>
          </cell>
          <cell r="AO92" t="str">
            <v>McNeil Denmark ApS</v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G92" t="str">
            <v>Nýtt á skrá</v>
          </cell>
        </row>
        <row r="93">
          <cell r="A93">
            <v>128897</v>
          </cell>
          <cell r="D93">
            <v>3451</v>
          </cell>
          <cell r="E93">
            <v>1</v>
          </cell>
          <cell r="F93">
            <v>128897</v>
          </cell>
          <cell r="G93" t="str">
            <v>N07BA0136</v>
          </cell>
          <cell r="H93" t="str">
            <v>Nicorette Spicemint</v>
          </cell>
          <cell r="I93" t="str">
            <v>tyggigúm</v>
          </cell>
          <cell r="J93">
            <v>4</v>
          </cell>
          <cell r="K93" t="str">
            <v>mg</v>
          </cell>
          <cell r="L93">
            <v>210</v>
          </cell>
          <cell r="M93" t="str">
            <v>stk</v>
          </cell>
          <cell r="N93">
            <v>1</v>
          </cell>
          <cell r="O93" t="str">
            <v>þpakki</v>
          </cell>
          <cell r="P93" t="str">
            <v/>
          </cell>
          <cell r="Q93" t="str">
            <v>N07BA01</v>
          </cell>
          <cell r="R93">
            <v>39783</v>
          </cell>
          <cell r="S93" t="str">
            <v/>
          </cell>
          <cell r="T93" t="str">
            <v>L</v>
          </cell>
          <cell r="U93" t="str">
            <v>A</v>
          </cell>
          <cell r="V93" t="str">
            <v>2</v>
          </cell>
          <cell r="W93">
            <v>0</v>
          </cell>
          <cell r="X93">
            <v>0</v>
          </cell>
          <cell r="Y93" t="str">
            <v>0</v>
          </cell>
          <cell r="Z93">
            <v>0</v>
          </cell>
          <cell r="AA93" t="str">
            <v>MCN</v>
          </cell>
          <cell r="AB93">
            <v>0</v>
          </cell>
          <cell r="AC93">
            <v>0</v>
          </cell>
          <cell r="AD93">
            <v>1</v>
          </cell>
          <cell r="AE93">
            <v>100</v>
          </cell>
          <cell r="AF93" t="str">
            <v>DKK</v>
          </cell>
          <cell r="AG93" t="str">
            <v>lyfalmen</v>
          </cell>
          <cell r="AH93" t="str">
            <v/>
          </cell>
          <cell r="AI93" t="str">
            <v>00</v>
          </cell>
          <cell r="AJ93">
            <v>210</v>
          </cell>
          <cell r="AK93" t="str">
            <v/>
          </cell>
          <cell r="AL93">
            <v>0</v>
          </cell>
          <cell r="AM93">
            <v>28</v>
          </cell>
          <cell r="AN93" t="str">
            <v>Vistor hf</v>
          </cell>
          <cell r="AO93" t="str">
            <v>McNeil Denmark ApS</v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  <cell r="BD93" t="str">
            <v/>
          </cell>
          <cell r="BE93" t="str">
            <v/>
          </cell>
          <cell r="BG93" t="str">
            <v>Nýtt á skrá</v>
          </cell>
        </row>
        <row r="94">
          <cell r="A94">
            <v>157642</v>
          </cell>
          <cell r="D94">
            <v>3452</v>
          </cell>
          <cell r="E94">
            <v>1</v>
          </cell>
          <cell r="F94">
            <v>157642</v>
          </cell>
          <cell r="G94" t="str">
            <v>N07BA0134</v>
          </cell>
          <cell r="H94" t="str">
            <v>Nicotinell Mint (D.A.C.)</v>
          </cell>
          <cell r="I94" t="str">
            <v>tyggigúm</v>
          </cell>
          <cell r="J94">
            <v>2</v>
          </cell>
          <cell r="K94" t="str">
            <v>mg</v>
          </cell>
          <cell r="L94">
            <v>204</v>
          </cell>
          <cell r="M94" t="str">
            <v>stk</v>
          </cell>
          <cell r="N94">
            <v>1</v>
          </cell>
          <cell r="O94" t="str">
            <v>þpakki</v>
          </cell>
          <cell r="P94" t="str">
            <v/>
          </cell>
          <cell r="Q94" t="str">
            <v>N07BA01</v>
          </cell>
          <cell r="R94">
            <v>39783</v>
          </cell>
          <cell r="S94" t="str">
            <v/>
          </cell>
          <cell r="T94" t="str">
            <v>L</v>
          </cell>
          <cell r="U94" t="str">
            <v>A</v>
          </cell>
          <cell r="V94" t="str">
            <v>2</v>
          </cell>
          <cell r="W94">
            <v>0</v>
          </cell>
          <cell r="X94">
            <v>0</v>
          </cell>
          <cell r="Y94" t="str">
            <v>0</v>
          </cell>
          <cell r="Z94">
            <v>0</v>
          </cell>
          <cell r="AA94" t="str">
            <v>DAC</v>
          </cell>
          <cell r="AB94">
            <v>0</v>
          </cell>
          <cell r="AC94">
            <v>0</v>
          </cell>
          <cell r="AD94">
            <v>1</v>
          </cell>
          <cell r="AE94">
            <v>100</v>
          </cell>
          <cell r="AF94" t="str">
            <v>IKR</v>
          </cell>
          <cell r="AG94" t="str">
            <v>lyfalmen</v>
          </cell>
          <cell r="AH94" t="str">
            <v/>
          </cell>
          <cell r="AI94" t="str">
            <v>00</v>
          </cell>
          <cell r="AJ94">
            <v>204</v>
          </cell>
          <cell r="AK94" t="str">
            <v/>
          </cell>
          <cell r="AL94">
            <v>0</v>
          </cell>
          <cell r="AM94">
            <v>13.6</v>
          </cell>
          <cell r="AN94" t="str">
            <v>D.A.C. ehf</v>
          </cell>
          <cell r="AO94" t="str">
            <v>D.A.C. ehf</v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G94" t="str">
            <v>Nýtt á skrá</v>
          </cell>
        </row>
        <row r="95">
          <cell r="A95">
            <v>157598</v>
          </cell>
          <cell r="D95">
            <v>3453</v>
          </cell>
          <cell r="E95">
            <v>1</v>
          </cell>
          <cell r="F95">
            <v>157598</v>
          </cell>
          <cell r="G95" t="str">
            <v>N07BA0134</v>
          </cell>
          <cell r="H95" t="str">
            <v>Nicotinell Mint (D.A.C.)</v>
          </cell>
          <cell r="I95" t="str">
            <v>tyggigúm</v>
          </cell>
          <cell r="J95">
            <v>4</v>
          </cell>
          <cell r="K95" t="str">
            <v>mg</v>
          </cell>
          <cell r="L95">
            <v>96</v>
          </cell>
          <cell r="M95" t="str">
            <v>stk</v>
          </cell>
          <cell r="N95">
            <v>1</v>
          </cell>
          <cell r="O95" t="str">
            <v>þpakki</v>
          </cell>
          <cell r="P95" t="str">
            <v/>
          </cell>
          <cell r="Q95" t="str">
            <v>N07BA01</v>
          </cell>
          <cell r="R95">
            <v>39783</v>
          </cell>
          <cell r="S95" t="str">
            <v/>
          </cell>
          <cell r="T95" t="str">
            <v>L</v>
          </cell>
          <cell r="U95" t="str">
            <v>A</v>
          </cell>
          <cell r="V95" t="str">
            <v>2</v>
          </cell>
          <cell r="W95">
            <v>0</v>
          </cell>
          <cell r="X95">
            <v>0</v>
          </cell>
          <cell r="Y95" t="str">
            <v>0</v>
          </cell>
          <cell r="Z95">
            <v>0</v>
          </cell>
          <cell r="AA95" t="str">
            <v>DAC</v>
          </cell>
          <cell r="AB95">
            <v>0</v>
          </cell>
          <cell r="AC95">
            <v>0</v>
          </cell>
          <cell r="AD95">
            <v>1</v>
          </cell>
          <cell r="AE95">
            <v>100</v>
          </cell>
          <cell r="AF95" t="str">
            <v>IKR</v>
          </cell>
          <cell r="AG95" t="str">
            <v>lyfalmen</v>
          </cell>
          <cell r="AH95" t="str">
            <v/>
          </cell>
          <cell r="AI95" t="str">
            <v>00</v>
          </cell>
          <cell r="AJ95">
            <v>96</v>
          </cell>
          <cell r="AK95" t="str">
            <v/>
          </cell>
          <cell r="AL95">
            <v>0</v>
          </cell>
          <cell r="AM95">
            <v>12.8</v>
          </cell>
          <cell r="AN95" t="str">
            <v>D.A.C. ehf</v>
          </cell>
          <cell r="AO95" t="str">
            <v>D.A.C. ehf</v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G95" t="str">
            <v>Nýtt á skrá</v>
          </cell>
        </row>
        <row r="96">
          <cell r="A96">
            <v>157609</v>
          </cell>
          <cell r="D96">
            <v>3454</v>
          </cell>
          <cell r="E96">
            <v>1</v>
          </cell>
          <cell r="F96">
            <v>157609</v>
          </cell>
          <cell r="G96" t="str">
            <v>N07BA0134</v>
          </cell>
          <cell r="H96" t="str">
            <v>Nicotinell Mint (D.A.C.)</v>
          </cell>
          <cell r="I96" t="str">
            <v>tyggigúm</v>
          </cell>
          <cell r="J96">
            <v>4</v>
          </cell>
          <cell r="K96" t="str">
            <v>mg</v>
          </cell>
          <cell r="L96">
            <v>204</v>
          </cell>
          <cell r="M96" t="str">
            <v>stk</v>
          </cell>
          <cell r="N96">
            <v>1</v>
          </cell>
          <cell r="O96" t="str">
            <v>þpakki</v>
          </cell>
          <cell r="P96" t="str">
            <v/>
          </cell>
          <cell r="Q96" t="str">
            <v>N07BA01</v>
          </cell>
          <cell r="R96">
            <v>39783</v>
          </cell>
          <cell r="S96" t="str">
            <v/>
          </cell>
          <cell r="T96" t="str">
            <v>L</v>
          </cell>
          <cell r="U96" t="str">
            <v>A</v>
          </cell>
          <cell r="V96" t="str">
            <v>2</v>
          </cell>
          <cell r="W96">
            <v>0</v>
          </cell>
          <cell r="X96">
            <v>0</v>
          </cell>
          <cell r="Y96" t="str">
            <v>0</v>
          </cell>
          <cell r="Z96">
            <v>0</v>
          </cell>
          <cell r="AA96" t="str">
            <v>DAC</v>
          </cell>
          <cell r="AB96">
            <v>0</v>
          </cell>
          <cell r="AC96">
            <v>0</v>
          </cell>
          <cell r="AD96">
            <v>1</v>
          </cell>
          <cell r="AE96">
            <v>100</v>
          </cell>
          <cell r="AF96" t="str">
            <v>IKR</v>
          </cell>
          <cell r="AG96" t="str">
            <v>lyfalmen</v>
          </cell>
          <cell r="AH96" t="str">
            <v/>
          </cell>
          <cell r="AI96" t="str">
            <v>00</v>
          </cell>
          <cell r="AJ96">
            <v>204</v>
          </cell>
          <cell r="AK96" t="str">
            <v/>
          </cell>
          <cell r="AL96">
            <v>0</v>
          </cell>
          <cell r="AM96">
            <v>27.2</v>
          </cell>
          <cell r="AN96" t="str">
            <v>D.A.C. ehf</v>
          </cell>
          <cell r="AO96" t="str">
            <v>D.A.C. ehf</v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G96" t="str">
            <v>Nýtt á skrá</v>
          </cell>
        </row>
        <row r="97">
          <cell r="A97">
            <v>30054</v>
          </cell>
          <cell r="D97">
            <v>3441</v>
          </cell>
          <cell r="E97">
            <v>1</v>
          </cell>
          <cell r="F97">
            <v>30054</v>
          </cell>
          <cell r="G97" t="str">
            <v>J05AE0302</v>
          </cell>
          <cell r="H97" t="str">
            <v>Norvir (D.A.C.)</v>
          </cell>
          <cell r="I97" t="str">
            <v>hylki</v>
          </cell>
          <cell r="J97">
            <v>100</v>
          </cell>
          <cell r="K97" t="str">
            <v>mg</v>
          </cell>
          <cell r="L97">
            <v>84</v>
          </cell>
          <cell r="M97" t="str">
            <v>stk</v>
          </cell>
          <cell r="N97">
            <v>1</v>
          </cell>
          <cell r="O97" t="str">
            <v>glas</v>
          </cell>
          <cell r="P97" t="str">
            <v>mjúk hylki</v>
          </cell>
          <cell r="Q97" t="str">
            <v>J05AE03</v>
          </cell>
          <cell r="R97">
            <v>39783</v>
          </cell>
          <cell r="S97" t="str">
            <v/>
          </cell>
          <cell r="T97" t="str">
            <v>R</v>
          </cell>
          <cell r="U97" t="str">
            <v>K</v>
          </cell>
          <cell r="V97" t="str">
            <v>2</v>
          </cell>
          <cell r="W97">
            <v>0</v>
          </cell>
          <cell r="X97">
            <v>1</v>
          </cell>
          <cell r="Y97" t="str">
            <v>0</v>
          </cell>
          <cell r="Z97">
            <v>1</v>
          </cell>
          <cell r="AA97" t="str">
            <v>DAC</v>
          </cell>
          <cell r="AB97">
            <v>0</v>
          </cell>
          <cell r="AC97">
            <v>0</v>
          </cell>
          <cell r="AD97">
            <v>0</v>
          </cell>
          <cell r="AE97">
            <v>100</v>
          </cell>
          <cell r="AF97" t="str">
            <v>DKK</v>
          </cell>
          <cell r="AG97" t="str">
            <v>lyfsjukr</v>
          </cell>
          <cell r="AH97" t="str">
            <v/>
          </cell>
          <cell r="AI97" t="str">
            <v>00</v>
          </cell>
          <cell r="AJ97">
            <v>84</v>
          </cell>
          <cell r="AK97" t="str">
            <v/>
          </cell>
          <cell r="AL97">
            <v>0</v>
          </cell>
          <cell r="AM97">
            <v>7</v>
          </cell>
          <cell r="AN97" t="str">
            <v>D.A.C. ehf</v>
          </cell>
          <cell r="AO97" t="str">
            <v>D.A.C. ehf</v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885.3825</v>
          </cell>
          <cell r="AX97">
            <v>21086</v>
          </cell>
          <cell r="AY97">
            <v>28120</v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>
            <v>21086</v>
          </cell>
          <cell r="BE97">
            <v>28120</v>
          </cell>
          <cell r="BG97" t="str">
            <v>Nýtt á skrá</v>
          </cell>
        </row>
        <row r="98">
          <cell r="A98">
            <v>117550</v>
          </cell>
          <cell r="D98">
            <v>3457</v>
          </cell>
          <cell r="E98">
            <v>1</v>
          </cell>
          <cell r="F98">
            <v>117550</v>
          </cell>
          <cell r="G98" t="str">
            <v>N05AH0405</v>
          </cell>
          <cell r="H98" t="str">
            <v>Seroquel Prolong</v>
          </cell>
          <cell r="I98" t="str">
            <v>forðatfl</v>
          </cell>
          <cell r="J98">
            <v>50</v>
          </cell>
          <cell r="K98" t="str">
            <v>mg</v>
          </cell>
          <cell r="L98">
            <v>100</v>
          </cell>
          <cell r="M98" t="str">
            <v>stk</v>
          </cell>
          <cell r="N98">
            <v>1</v>
          </cell>
          <cell r="O98" t="str">
            <v>þpakki</v>
          </cell>
          <cell r="P98" t="str">
            <v/>
          </cell>
          <cell r="Q98" t="str">
            <v>N05AH04</v>
          </cell>
          <cell r="R98">
            <v>39783</v>
          </cell>
          <cell r="S98" t="str">
            <v/>
          </cell>
          <cell r="T98" t="str">
            <v>R</v>
          </cell>
          <cell r="U98" t="str">
            <v>A</v>
          </cell>
          <cell r="V98" t="str">
            <v>3</v>
          </cell>
          <cell r="W98">
            <v>0</v>
          </cell>
          <cell r="X98">
            <v>0</v>
          </cell>
          <cell r="Y98" t="str">
            <v>*</v>
          </cell>
          <cell r="Z98">
            <v>0</v>
          </cell>
          <cell r="AA98" t="str">
            <v>ASZ</v>
          </cell>
          <cell r="AB98">
            <v>0</v>
          </cell>
          <cell r="AC98">
            <v>1</v>
          </cell>
          <cell r="AD98">
            <v>0</v>
          </cell>
          <cell r="AE98">
            <v>100</v>
          </cell>
          <cell r="AF98" t="str">
            <v>SEK</v>
          </cell>
          <cell r="AG98" t="str">
            <v>lyfalmen</v>
          </cell>
          <cell r="AH98" t="str">
            <v/>
          </cell>
          <cell r="AI98" t="str">
            <v>00</v>
          </cell>
          <cell r="AJ98">
            <v>100</v>
          </cell>
          <cell r="AK98" t="str">
            <v/>
          </cell>
          <cell r="AL98">
            <v>0</v>
          </cell>
          <cell r="AM98">
            <v>12.5</v>
          </cell>
          <cell r="AN98" t="str">
            <v>Vistor hf</v>
          </cell>
          <cell r="AO98" t="str">
            <v>AstraZeneca UK Ltd</v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826.7341</v>
          </cell>
          <cell r="AX98">
            <v>14263</v>
          </cell>
          <cell r="AY98">
            <v>20808</v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>
            <v>14263</v>
          </cell>
          <cell r="BE98">
            <v>20808</v>
          </cell>
          <cell r="BG98" t="str">
            <v>Nýtt á skrá</v>
          </cell>
        </row>
        <row r="99">
          <cell r="A99">
            <v>117561</v>
          </cell>
          <cell r="D99">
            <v>3458</v>
          </cell>
          <cell r="E99">
            <v>1</v>
          </cell>
          <cell r="F99">
            <v>117561</v>
          </cell>
          <cell r="G99" t="str">
            <v>N05AH0405</v>
          </cell>
          <cell r="H99" t="str">
            <v>Seroquel Prolong</v>
          </cell>
          <cell r="I99" t="str">
            <v>forðatfl</v>
          </cell>
          <cell r="J99">
            <v>200</v>
          </cell>
          <cell r="K99" t="str">
            <v>mg</v>
          </cell>
          <cell r="L99">
            <v>100</v>
          </cell>
          <cell r="M99" t="str">
            <v>stk</v>
          </cell>
          <cell r="N99">
            <v>1</v>
          </cell>
          <cell r="O99" t="str">
            <v>þpakki</v>
          </cell>
          <cell r="P99" t="str">
            <v/>
          </cell>
          <cell r="Q99" t="str">
            <v>N05AH04</v>
          </cell>
          <cell r="R99">
            <v>39783</v>
          </cell>
          <cell r="S99" t="str">
            <v/>
          </cell>
          <cell r="T99" t="str">
            <v>R</v>
          </cell>
          <cell r="U99" t="str">
            <v>A</v>
          </cell>
          <cell r="V99" t="str">
            <v>3</v>
          </cell>
          <cell r="W99">
            <v>0</v>
          </cell>
          <cell r="X99">
            <v>0</v>
          </cell>
          <cell r="Y99" t="str">
            <v>*</v>
          </cell>
          <cell r="Z99">
            <v>0</v>
          </cell>
          <cell r="AA99" t="str">
            <v>ASZ</v>
          </cell>
          <cell r="AB99">
            <v>0</v>
          </cell>
          <cell r="AC99">
            <v>1</v>
          </cell>
          <cell r="AD99">
            <v>0</v>
          </cell>
          <cell r="AE99">
            <v>100</v>
          </cell>
          <cell r="AF99" t="str">
            <v>SEK</v>
          </cell>
          <cell r="AG99" t="str">
            <v>lyfalmen</v>
          </cell>
          <cell r="AH99" t="str">
            <v/>
          </cell>
          <cell r="AI99" t="str">
            <v>00</v>
          </cell>
          <cell r="AJ99">
            <v>100</v>
          </cell>
          <cell r="AK99" t="str">
            <v/>
          </cell>
          <cell r="AL99">
            <v>0</v>
          </cell>
          <cell r="AM99">
            <v>50</v>
          </cell>
          <cell r="AN99" t="str">
            <v>Vistor hf</v>
          </cell>
          <cell r="AO99" t="str">
            <v>AstraZeneca UK Ltd</v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1461.1527</v>
          </cell>
          <cell r="AX99">
            <v>25208</v>
          </cell>
          <cell r="AY99">
            <v>34434</v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>
            <v>25208</v>
          </cell>
          <cell r="BE99">
            <v>34434</v>
          </cell>
          <cell r="BG99" t="str">
            <v>Nýtt á skrá</v>
          </cell>
        </row>
        <row r="100">
          <cell r="A100">
            <v>117573</v>
          </cell>
          <cell r="D100">
            <v>3459</v>
          </cell>
          <cell r="E100">
            <v>1</v>
          </cell>
          <cell r="F100">
            <v>117573</v>
          </cell>
          <cell r="G100" t="str">
            <v>N05AH0405</v>
          </cell>
          <cell r="H100" t="str">
            <v>Seroquel Prolong</v>
          </cell>
          <cell r="I100" t="str">
            <v>forðatfl</v>
          </cell>
          <cell r="J100">
            <v>300</v>
          </cell>
          <cell r="K100" t="str">
            <v>mg</v>
          </cell>
          <cell r="L100">
            <v>10</v>
          </cell>
          <cell r="M100" t="str">
            <v>stk</v>
          </cell>
          <cell r="N100">
            <v>1</v>
          </cell>
          <cell r="O100" t="str">
            <v>þpakki</v>
          </cell>
          <cell r="P100" t="str">
            <v/>
          </cell>
          <cell r="Q100" t="str">
            <v>N05AH04</v>
          </cell>
          <cell r="R100">
            <v>39783</v>
          </cell>
          <cell r="S100" t="str">
            <v/>
          </cell>
          <cell r="T100" t="str">
            <v>R</v>
          </cell>
          <cell r="U100" t="str">
            <v>A</v>
          </cell>
          <cell r="V100" t="str">
            <v>3</v>
          </cell>
          <cell r="W100">
            <v>0</v>
          </cell>
          <cell r="X100">
            <v>0</v>
          </cell>
          <cell r="Y100" t="str">
            <v>*</v>
          </cell>
          <cell r="Z100">
            <v>0</v>
          </cell>
          <cell r="AA100" t="str">
            <v>ASZ</v>
          </cell>
          <cell r="AB100">
            <v>0</v>
          </cell>
          <cell r="AC100">
            <v>1</v>
          </cell>
          <cell r="AD100">
            <v>0</v>
          </cell>
          <cell r="AE100">
            <v>100</v>
          </cell>
          <cell r="AF100" t="str">
            <v>SEK</v>
          </cell>
          <cell r="AG100" t="str">
            <v>lyfalmen</v>
          </cell>
          <cell r="AH100" t="str">
            <v/>
          </cell>
          <cell r="AI100" t="str">
            <v>00</v>
          </cell>
          <cell r="AJ100">
            <v>10</v>
          </cell>
          <cell r="AK100" t="str">
            <v/>
          </cell>
          <cell r="AL100">
            <v>0</v>
          </cell>
          <cell r="AM100">
            <v>7.5</v>
          </cell>
          <cell r="AN100" t="str">
            <v>Vistor hf</v>
          </cell>
          <cell r="AO100" t="str">
            <v>AstraZeneca UK Ltd</v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252.653</v>
          </cell>
          <cell r="AX100">
            <v>4359</v>
          </cell>
          <cell r="AY100">
            <v>7271</v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>
            <v>4359</v>
          </cell>
          <cell r="BE100">
            <v>7271</v>
          </cell>
          <cell r="BG100" t="str">
            <v>Nýtt á skrá</v>
          </cell>
        </row>
        <row r="101">
          <cell r="A101">
            <v>117584</v>
          </cell>
          <cell r="D101">
            <v>3460</v>
          </cell>
          <cell r="E101">
            <v>1</v>
          </cell>
          <cell r="F101">
            <v>117584</v>
          </cell>
          <cell r="G101" t="str">
            <v>N05AH0405</v>
          </cell>
          <cell r="H101" t="str">
            <v>Seroquel Prolong</v>
          </cell>
          <cell r="I101" t="str">
            <v>forðatfl</v>
          </cell>
          <cell r="J101">
            <v>300</v>
          </cell>
          <cell r="K101" t="str">
            <v>mg</v>
          </cell>
          <cell r="L101">
            <v>100</v>
          </cell>
          <cell r="M101" t="str">
            <v>stk</v>
          </cell>
          <cell r="N101">
            <v>1</v>
          </cell>
          <cell r="O101" t="str">
            <v>þpakki</v>
          </cell>
          <cell r="P101" t="str">
            <v/>
          </cell>
          <cell r="Q101" t="str">
            <v>N05AH04</v>
          </cell>
          <cell r="R101">
            <v>39783</v>
          </cell>
          <cell r="S101" t="str">
            <v/>
          </cell>
          <cell r="T101" t="str">
            <v>R</v>
          </cell>
          <cell r="U101" t="str">
            <v>A</v>
          </cell>
          <cell r="V101" t="str">
            <v>3</v>
          </cell>
          <cell r="W101">
            <v>0</v>
          </cell>
          <cell r="X101">
            <v>0</v>
          </cell>
          <cell r="Y101" t="str">
            <v>*</v>
          </cell>
          <cell r="Z101">
            <v>0</v>
          </cell>
          <cell r="AA101" t="str">
            <v>ASZ</v>
          </cell>
          <cell r="AB101">
            <v>0</v>
          </cell>
          <cell r="AC101">
            <v>1</v>
          </cell>
          <cell r="AD101">
            <v>0</v>
          </cell>
          <cell r="AE101">
            <v>100</v>
          </cell>
          <cell r="AF101" t="str">
            <v>SEK</v>
          </cell>
          <cell r="AG101" t="str">
            <v>lyfalmen</v>
          </cell>
          <cell r="AH101" t="str">
            <v/>
          </cell>
          <cell r="AI101" t="str">
            <v>00</v>
          </cell>
          <cell r="AJ101">
            <v>100</v>
          </cell>
          <cell r="AK101" t="str">
            <v/>
          </cell>
          <cell r="AL101">
            <v>0</v>
          </cell>
          <cell r="AM101">
            <v>75</v>
          </cell>
          <cell r="AN101" t="str">
            <v>Vistor hf</v>
          </cell>
          <cell r="AO101" t="str">
            <v>AstraZeneca UK Ltd</v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2526.5301</v>
          </cell>
          <cell r="AX101">
            <v>43588</v>
          </cell>
          <cell r="AY101">
            <v>57317</v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  <cell r="BD101">
            <v>43588</v>
          </cell>
          <cell r="BE101">
            <v>57317</v>
          </cell>
          <cell r="BG101" t="str">
            <v>Nýtt á skrá</v>
          </cell>
        </row>
        <row r="102">
          <cell r="A102">
            <v>117595</v>
          </cell>
          <cell r="D102">
            <v>3461</v>
          </cell>
          <cell r="E102">
            <v>1</v>
          </cell>
          <cell r="F102">
            <v>117595</v>
          </cell>
          <cell r="G102" t="str">
            <v>N05AH0405</v>
          </cell>
          <cell r="H102" t="str">
            <v>Seroquel Prolong</v>
          </cell>
          <cell r="I102" t="str">
            <v>forðatfl</v>
          </cell>
          <cell r="J102">
            <v>400</v>
          </cell>
          <cell r="K102" t="str">
            <v>mg</v>
          </cell>
          <cell r="L102">
            <v>100</v>
          </cell>
          <cell r="M102" t="str">
            <v>stk</v>
          </cell>
          <cell r="N102">
            <v>1</v>
          </cell>
          <cell r="O102" t="str">
            <v>þpakki</v>
          </cell>
          <cell r="P102" t="str">
            <v/>
          </cell>
          <cell r="Q102" t="str">
            <v>N05AH04</v>
          </cell>
          <cell r="R102">
            <v>39783</v>
          </cell>
          <cell r="S102" t="str">
            <v/>
          </cell>
          <cell r="T102" t="str">
            <v>R</v>
          </cell>
          <cell r="U102" t="str">
            <v>A</v>
          </cell>
          <cell r="V102" t="str">
            <v>3</v>
          </cell>
          <cell r="W102">
            <v>0</v>
          </cell>
          <cell r="X102">
            <v>0</v>
          </cell>
          <cell r="Y102" t="str">
            <v>*</v>
          </cell>
          <cell r="Z102">
            <v>0</v>
          </cell>
          <cell r="AA102" t="str">
            <v>ASZ</v>
          </cell>
          <cell r="AB102">
            <v>0</v>
          </cell>
          <cell r="AC102">
            <v>1</v>
          </cell>
          <cell r="AD102">
            <v>0</v>
          </cell>
          <cell r="AE102">
            <v>100</v>
          </cell>
          <cell r="AF102" t="str">
            <v>SEK</v>
          </cell>
          <cell r="AG102" t="str">
            <v>lyfalmen</v>
          </cell>
          <cell r="AH102" t="str">
            <v/>
          </cell>
          <cell r="AI102" t="str">
            <v>00</v>
          </cell>
          <cell r="AJ102">
            <v>100</v>
          </cell>
          <cell r="AK102" t="str">
            <v/>
          </cell>
          <cell r="AL102">
            <v>0</v>
          </cell>
          <cell r="AM102">
            <v>100</v>
          </cell>
          <cell r="AN102" t="str">
            <v>Vistor hf</v>
          </cell>
          <cell r="AO102" t="str">
            <v>AstraZeneca UK Ltd</v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2922.3054</v>
          </cell>
          <cell r="AX102">
            <v>50416</v>
          </cell>
          <cell r="AY102">
            <v>65818</v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  <cell r="BD102">
            <v>50416</v>
          </cell>
          <cell r="BE102">
            <v>65818</v>
          </cell>
          <cell r="BG102" t="str">
            <v>Nýtt á skrá</v>
          </cell>
        </row>
        <row r="103">
          <cell r="A103">
            <v>119984</v>
          </cell>
          <cell r="D103">
            <v>3456</v>
          </cell>
          <cell r="E103">
            <v>1</v>
          </cell>
          <cell r="F103">
            <v>119984</v>
          </cell>
          <cell r="G103" t="str">
            <v>C02KX0201</v>
          </cell>
          <cell r="H103" t="str">
            <v>Volibris</v>
          </cell>
          <cell r="I103" t="str">
            <v>filmhtfl</v>
          </cell>
          <cell r="J103">
            <v>5</v>
          </cell>
          <cell r="K103" t="str">
            <v>mg</v>
          </cell>
          <cell r="L103">
            <v>30</v>
          </cell>
          <cell r="M103" t="str">
            <v>stk</v>
          </cell>
          <cell r="N103">
            <v>1</v>
          </cell>
          <cell r="O103" t="str">
            <v>þpakki</v>
          </cell>
          <cell r="P103" t="str">
            <v/>
          </cell>
          <cell r="Q103" t="str">
            <v>C02KX02</v>
          </cell>
          <cell r="R103">
            <v>39783</v>
          </cell>
          <cell r="S103" t="str">
            <v/>
          </cell>
          <cell r="T103" t="str">
            <v>R</v>
          </cell>
          <cell r="U103" t="str">
            <v>A</v>
          </cell>
          <cell r="V103" t="str">
            <v>2</v>
          </cell>
          <cell r="W103">
            <v>0</v>
          </cell>
          <cell r="X103">
            <v>1</v>
          </cell>
          <cell r="Y103" t="str">
            <v>0</v>
          </cell>
          <cell r="Z103">
            <v>0</v>
          </cell>
          <cell r="AA103" t="str">
            <v>GGL</v>
          </cell>
          <cell r="AB103">
            <v>0</v>
          </cell>
          <cell r="AC103">
            <v>0</v>
          </cell>
          <cell r="AD103">
            <v>0</v>
          </cell>
          <cell r="AE103">
            <v>100</v>
          </cell>
          <cell r="AF103" t="str">
            <v>SEK</v>
          </cell>
          <cell r="AG103" t="str">
            <v>lyfalmen</v>
          </cell>
          <cell r="AH103" t="str">
            <v/>
          </cell>
          <cell r="AI103" t="str">
            <v>00</v>
          </cell>
          <cell r="AJ103">
            <v>30</v>
          </cell>
          <cell r="AK103" t="str">
            <v/>
          </cell>
          <cell r="AL103">
            <v>0</v>
          </cell>
          <cell r="AM103">
            <v>0</v>
          </cell>
          <cell r="AN103" t="str">
            <v>GlaxoSmithKline ehf</v>
          </cell>
          <cell r="AO103" t="str">
            <v>Glaxo Group Limited</v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2554.661</v>
          </cell>
          <cell r="AX103">
            <v>44073</v>
          </cell>
          <cell r="AY103">
            <v>57921</v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  <cell r="BD103">
            <v>44073</v>
          </cell>
          <cell r="BE103">
            <v>57921</v>
          </cell>
          <cell r="BG103" t="str">
            <v>Nýtt á skrá</v>
          </cell>
        </row>
        <row r="104">
          <cell r="A104">
            <v>120007</v>
          </cell>
          <cell r="D104">
            <v>3455</v>
          </cell>
          <cell r="E104">
            <v>1</v>
          </cell>
          <cell r="F104">
            <v>120007</v>
          </cell>
          <cell r="G104" t="str">
            <v>C02KX0201</v>
          </cell>
          <cell r="H104" t="str">
            <v>Volibris</v>
          </cell>
          <cell r="I104" t="str">
            <v>filmhtfl</v>
          </cell>
          <cell r="J104">
            <v>10</v>
          </cell>
          <cell r="K104" t="str">
            <v>mg</v>
          </cell>
          <cell r="L104">
            <v>30</v>
          </cell>
          <cell r="M104" t="str">
            <v>stk</v>
          </cell>
          <cell r="N104">
            <v>1</v>
          </cell>
          <cell r="O104" t="str">
            <v>þpakki</v>
          </cell>
          <cell r="P104" t="str">
            <v/>
          </cell>
          <cell r="Q104" t="str">
            <v>C02KX02</v>
          </cell>
          <cell r="R104">
            <v>39783</v>
          </cell>
          <cell r="S104" t="str">
            <v/>
          </cell>
          <cell r="T104" t="str">
            <v>R</v>
          </cell>
          <cell r="U104" t="str">
            <v>A</v>
          </cell>
          <cell r="V104" t="str">
            <v>2</v>
          </cell>
          <cell r="W104">
            <v>0</v>
          </cell>
          <cell r="X104">
            <v>1</v>
          </cell>
          <cell r="Y104" t="str">
            <v>0</v>
          </cell>
          <cell r="Z104">
            <v>0</v>
          </cell>
          <cell r="AA104" t="str">
            <v>GGL</v>
          </cell>
          <cell r="AB104">
            <v>0</v>
          </cell>
          <cell r="AC104">
            <v>0</v>
          </cell>
          <cell r="AD104">
            <v>0</v>
          </cell>
          <cell r="AE104">
            <v>100</v>
          </cell>
          <cell r="AF104" t="str">
            <v>SEK</v>
          </cell>
          <cell r="AG104" t="str">
            <v>lyfalmen</v>
          </cell>
          <cell r="AH104" t="str">
            <v/>
          </cell>
          <cell r="AI104" t="str">
            <v>00</v>
          </cell>
          <cell r="AJ104">
            <v>30</v>
          </cell>
          <cell r="AK104" t="str">
            <v/>
          </cell>
          <cell r="AL104">
            <v>0</v>
          </cell>
          <cell r="AM104">
            <v>0</v>
          </cell>
          <cell r="AN104" t="str">
            <v>GlaxoSmithKline ehf</v>
          </cell>
          <cell r="AO104" t="str">
            <v>Glaxo Group Limited</v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2554.661</v>
          </cell>
          <cell r="AX104">
            <v>44073</v>
          </cell>
          <cell r="AY104">
            <v>57921</v>
          </cell>
          <cell r="AZ104" t="str">
            <v/>
          </cell>
          <cell r="BA104" t="str">
            <v/>
          </cell>
          <cell r="BB104" t="str">
            <v/>
          </cell>
          <cell r="BC104" t="str">
            <v/>
          </cell>
          <cell r="BD104">
            <v>44073</v>
          </cell>
          <cell r="BE104">
            <v>57921</v>
          </cell>
          <cell r="BG104" t="str">
            <v>Nýtt á skrá</v>
          </cell>
        </row>
        <row r="105">
          <cell r="A105">
            <v>88814</v>
          </cell>
          <cell r="D105">
            <v>3427</v>
          </cell>
          <cell r="E105">
            <v>1</v>
          </cell>
          <cell r="F105">
            <v>88814</v>
          </cell>
          <cell r="G105" t="str">
            <v>L02BB0304</v>
          </cell>
          <cell r="H105" t="str">
            <v>Bicalutamid Actavis</v>
          </cell>
          <cell r="I105" t="str">
            <v>filmhtfl</v>
          </cell>
          <cell r="J105">
            <v>150</v>
          </cell>
          <cell r="K105" t="str">
            <v>mg</v>
          </cell>
          <cell r="L105">
            <v>30</v>
          </cell>
          <cell r="M105" t="str">
            <v>stk</v>
          </cell>
          <cell r="N105">
            <v>1</v>
          </cell>
          <cell r="O105" t="str">
            <v>þpakki</v>
          </cell>
          <cell r="P105" t="str">
            <v/>
          </cell>
          <cell r="Q105" t="str">
            <v>L02BB03</v>
          </cell>
          <cell r="R105">
            <v>39783</v>
          </cell>
          <cell r="S105" t="str">
            <v/>
          </cell>
          <cell r="T105" t="str">
            <v>R</v>
          </cell>
          <cell r="U105" t="str">
            <v>A</v>
          </cell>
          <cell r="V105" t="str">
            <v>3</v>
          </cell>
          <cell r="W105">
            <v>0</v>
          </cell>
          <cell r="X105">
            <v>0</v>
          </cell>
          <cell r="Y105" t="str">
            <v>*</v>
          </cell>
          <cell r="Z105">
            <v>0</v>
          </cell>
          <cell r="AA105" t="str">
            <v>AGP</v>
          </cell>
          <cell r="AB105">
            <v>0</v>
          </cell>
          <cell r="AC105">
            <v>0</v>
          </cell>
          <cell r="AD105">
            <v>0</v>
          </cell>
          <cell r="AE105">
            <v>100</v>
          </cell>
          <cell r="AF105" t="str">
            <v>XEU</v>
          </cell>
          <cell r="AG105" t="str">
            <v>lyfalmen</v>
          </cell>
          <cell r="AH105" t="str">
            <v>V0561</v>
          </cell>
          <cell r="AI105" t="str">
            <v>00</v>
          </cell>
          <cell r="AJ105">
            <v>30</v>
          </cell>
          <cell r="AK105" t="str">
            <v/>
          </cell>
          <cell r="AL105">
            <v>0</v>
          </cell>
          <cell r="AM105">
            <v>30</v>
          </cell>
          <cell r="AN105" t="str">
            <v>Actavis Group hf</v>
          </cell>
          <cell r="AO105" t="str">
            <v>Actavis Group PTC ehf</v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312.5348</v>
          </cell>
          <cell r="AX105">
            <v>55472</v>
          </cell>
          <cell r="AY105">
            <v>72113</v>
          </cell>
          <cell r="AZ105">
            <v>72113</v>
          </cell>
          <cell r="BA105" t="str">
            <v/>
          </cell>
          <cell r="BB105" t="str">
            <v/>
          </cell>
          <cell r="BC105" t="str">
            <v/>
          </cell>
          <cell r="BD105">
            <v>55472</v>
          </cell>
          <cell r="BE105">
            <v>72113</v>
          </cell>
          <cell r="BG105" t="str">
            <v>Nýtt í viðmiðunarverðskrá</v>
          </cell>
        </row>
        <row r="106">
          <cell r="A106">
            <v>189126</v>
          </cell>
          <cell r="D106">
            <v>1858</v>
          </cell>
          <cell r="E106">
            <v>1</v>
          </cell>
          <cell r="F106">
            <v>189126</v>
          </cell>
          <cell r="G106" t="str">
            <v>L02BB0301</v>
          </cell>
          <cell r="H106" t="str">
            <v>Casodex</v>
          </cell>
          <cell r="I106" t="str">
            <v>töflur</v>
          </cell>
          <cell r="J106">
            <v>150</v>
          </cell>
          <cell r="K106" t="str">
            <v>mg</v>
          </cell>
          <cell r="L106">
            <v>30</v>
          </cell>
          <cell r="M106" t="str">
            <v>stk</v>
          </cell>
          <cell r="N106">
            <v>1</v>
          </cell>
          <cell r="O106" t="str">
            <v>þpakki</v>
          </cell>
          <cell r="P106" t="str">
            <v/>
          </cell>
          <cell r="Q106" t="str">
            <v>L02BB03</v>
          </cell>
          <cell r="R106">
            <v>36647</v>
          </cell>
          <cell r="S106" t="str">
            <v/>
          </cell>
          <cell r="T106" t="str">
            <v>R</v>
          </cell>
          <cell r="U106" t="str">
            <v>A</v>
          </cell>
          <cell r="V106" t="str">
            <v>4</v>
          </cell>
          <cell r="W106">
            <v>0</v>
          </cell>
          <cell r="X106">
            <v>0</v>
          </cell>
          <cell r="Y106" t="str">
            <v>*</v>
          </cell>
          <cell r="Z106">
            <v>0</v>
          </cell>
          <cell r="AA106" t="str">
            <v>ASZ</v>
          </cell>
          <cell r="AB106">
            <v>0</v>
          </cell>
          <cell r="AC106">
            <v>0</v>
          </cell>
          <cell r="AD106">
            <v>0</v>
          </cell>
          <cell r="AE106">
            <v>100</v>
          </cell>
          <cell r="AF106" t="str">
            <v>SEK</v>
          </cell>
          <cell r="AG106" t="str">
            <v>lyfalmen</v>
          </cell>
          <cell r="AH106" t="str">
            <v>V0561</v>
          </cell>
          <cell r="AI106" t="str">
            <v>00</v>
          </cell>
          <cell r="AJ106">
            <v>30</v>
          </cell>
          <cell r="AK106" t="str">
            <v/>
          </cell>
          <cell r="AL106">
            <v>0</v>
          </cell>
          <cell r="AM106">
            <v>90</v>
          </cell>
          <cell r="AN106" t="str">
            <v>Vistor hf</v>
          </cell>
          <cell r="AO106" t="str">
            <v>AstraZeneca UK Ltd</v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3256.943</v>
          </cell>
          <cell r="AX106">
            <v>56189</v>
          </cell>
          <cell r="AY106">
            <v>73006</v>
          </cell>
          <cell r="AZ106">
            <v>72113</v>
          </cell>
          <cell r="BA106" t="str">
            <v/>
          </cell>
          <cell r="BB106">
            <v>56189</v>
          </cell>
          <cell r="BC106" t="str">
            <v/>
          </cell>
          <cell r="BD106">
            <v>56189</v>
          </cell>
          <cell r="BE106">
            <v>73006</v>
          </cell>
          <cell r="BG106" t="str">
            <v>Nýtt í viðmiðunarverðskrá</v>
          </cell>
        </row>
        <row r="107">
          <cell r="A107">
            <v>189126</v>
          </cell>
          <cell r="D107">
            <v>1858</v>
          </cell>
          <cell r="E107">
            <v>1</v>
          </cell>
          <cell r="F107">
            <v>189126</v>
          </cell>
          <cell r="G107" t="str">
            <v>L02BB0301</v>
          </cell>
          <cell r="H107" t="str">
            <v>Casodex</v>
          </cell>
          <cell r="I107" t="str">
            <v>töflur</v>
          </cell>
          <cell r="J107">
            <v>150</v>
          </cell>
          <cell r="K107" t="str">
            <v>mg</v>
          </cell>
          <cell r="L107">
            <v>30</v>
          </cell>
          <cell r="M107" t="str">
            <v>stk</v>
          </cell>
          <cell r="N107">
            <v>1</v>
          </cell>
          <cell r="O107" t="str">
            <v>þpakki</v>
          </cell>
          <cell r="P107" t="str">
            <v/>
          </cell>
          <cell r="Q107" t="str">
            <v>L02BB03</v>
          </cell>
          <cell r="R107">
            <v>36647</v>
          </cell>
          <cell r="S107" t="str">
            <v/>
          </cell>
          <cell r="T107" t="str">
            <v>R</v>
          </cell>
          <cell r="U107" t="str">
            <v>A</v>
          </cell>
          <cell r="V107" t="str">
            <v>4</v>
          </cell>
          <cell r="W107">
            <v>0</v>
          </cell>
          <cell r="X107">
            <v>0</v>
          </cell>
          <cell r="Y107" t="str">
            <v>*</v>
          </cell>
          <cell r="Z107">
            <v>0</v>
          </cell>
          <cell r="AA107" t="str">
            <v>ASZ</v>
          </cell>
          <cell r="AB107">
            <v>0</v>
          </cell>
          <cell r="AC107">
            <v>0</v>
          </cell>
          <cell r="AD107">
            <v>0</v>
          </cell>
          <cell r="AE107">
            <v>100</v>
          </cell>
          <cell r="AF107" t="str">
            <v>SEK</v>
          </cell>
          <cell r="AG107" t="str">
            <v>lyfalmen</v>
          </cell>
          <cell r="AH107" t="str">
            <v>V0561</v>
          </cell>
          <cell r="AI107" t="str">
            <v>00</v>
          </cell>
          <cell r="AJ107">
            <v>30</v>
          </cell>
          <cell r="AK107" t="str">
            <v/>
          </cell>
          <cell r="AL107">
            <v>0</v>
          </cell>
          <cell r="AM107">
            <v>90</v>
          </cell>
          <cell r="AN107" t="str">
            <v>Vistor hf</v>
          </cell>
          <cell r="AO107" t="str">
            <v>AstraZeneca UK Ltd</v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3256.943</v>
          </cell>
          <cell r="AX107">
            <v>56189</v>
          </cell>
          <cell r="AY107">
            <v>73006</v>
          </cell>
          <cell r="AZ107">
            <v>72113</v>
          </cell>
          <cell r="BA107" t="str">
            <v/>
          </cell>
          <cell r="BB107">
            <v>56189</v>
          </cell>
          <cell r="BC107" t="str">
            <v/>
          </cell>
          <cell r="BD107">
            <v>56189</v>
          </cell>
          <cell r="BE107">
            <v>73006</v>
          </cell>
          <cell r="BG107" t="str">
            <v>Nýtt í viðmiðunarverðskrá</v>
          </cell>
        </row>
        <row r="108">
          <cell r="A108">
            <v>158725</v>
          </cell>
          <cell r="D108">
            <v>3462</v>
          </cell>
          <cell r="E108">
            <v>1</v>
          </cell>
          <cell r="F108">
            <v>158725</v>
          </cell>
          <cell r="G108" t="str">
            <v>M01AB0515</v>
          </cell>
          <cell r="H108" t="str">
            <v>Diklofenak Merck NM</v>
          </cell>
          <cell r="I108" t="str">
            <v>sþ-tfl</v>
          </cell>
          <cell r="J108">
            <v>50</v>
          </cell>
          <cell r="K108" t="str">
            <v>mg</v>
          </cell>
          <cell r="L108">
            <v>100</v>
          </cell>
          <cell r="M108" t="str">
            <v>stk</v>
          </cell>
          <cell r="N108">
            <v>1</v>
          </cell>
          <cell r="O108" t="str">
            <v>þpakki</v>
          </cell>
          <cell r="P108" t="str">
            <v/>
          </cell>
          <cell r="Q108" t="str">
            <v>M01AB05</v>
          </cell>
          <cell r="R108">
            <v>39783</v>
          </cell>
          <cell r="S108" t="str">
            <v/>
          </cell>
          <cell r="T108" t="str">
            <v>R</v>
          </cell>
          <cell r="U108" t="str">
            <v>A</v>
          </cell>
          <cell r="V108" t="str">
            <v>5</v>
          </cell>
          <cell r="W108">
            <v>0</v>
          </cell>
          <cell r="X108">
            <v>0</v>
          </cell>
          <cell r="Y108" t="str">
            <v>E</v>
          </cell>
          <cell r="Z108">
            <v>0</v>
          </cell>
          <cell r="AA108" t="str">
            <v>MYL</v>
          </cell>
          <cell r="AB108">
            <v>0</v>
          </cell>
          <cell r="AC108">
            <v>0</v>
          </cell>
          <cell r="AD108">
            <v>1</v>
          </cell>
          <cell r="AE108">
            <v>100</v>
          </cell>
          <cell r="AF108" t="str">
            <v>SEK</v>
          </cell>
          <cell r="AG108" t="str">
            <v>lyfalmen</v>
          </cell>
          <cell r="AH108" t="str">
            <v>V0608</v>
          </cell>
          <cell r="AI108" t="str">
            <v>10</v>
          </cell>
          <cell r="AJ108">
            <v>100</v>
          </cell>
          <cell r="AK108" t="str">
            <v/>
          </cell>
          <cell r="AL108">
            <v>0</v>
          </cell>
          <cell r="AM108">
            <v>50</v>
          </cell>
          <cell r="AN108" t="str">
            <v>Actavis Group PTC ehf</v>
          </cell>
          <cell r="AO108" t="str">
            <v>Mylan AB</v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57.4233</v>
          </cell>
          <cell r="AX108">
            <v>991</v>
          </cell>
          <cell r="AY108">
            <v>2123</v>
          </cell>
          <cell r="AZ108">
            <v>1913</v>
          </cell>
          <cell r="BA108" t="str">
            <v/>
          </cell>
          <cell r="BB108" t="str">
            <v/>
          </cell>
          <cell r="BC108" t="str">
            <v/>
          </cell>
          <cell r="BD108">
            <v>991</v>
          </cell>
          <cell r="BE108">
            <v>2123</v>
          </cell>
          <cell r="BG108" t="str">
            <v>Nýtt í viðmiðunarverðskrá</v>
          </cell>
        </row>
        <row r="109">
          <cell r="A109">
            <v>455949</v>
          </cell>
          <cell r="D109">
            <v>3366</v>
          </cell>
          <cell r="E109">
            <v>1</v>
          </cell>
          <cell r="F109">
            <v>455949</v>
          </cell>
          <cell r="G109" t="str">
            <v>J01AA0207</v>
          </cell>
          <cell r="H109" t="str">
            <v>Doxylin</v>
          </cell>
          <cell r="I109" t="str">
            <v>töflur</v>
          </cell>
          <cell r="J109">
            <v>100</v>
          </cell>
          <cell r="K109" t="str">
            <v>mg</v>
          </cell>
          <cell r="L109">
            <v>10</v>
          </cell>
          <cell r="M109" t="str">
            <v>stk</v>
          </cell>
          <cell r="N109">
            <v>1</v>
          </cell>
          <cell r="O109" t="str">
            <v>þpakki</v>
          </cell>
          <cell r="P109" t="str">
            <v>0</v>
          </cell>
          <cell r="Q109" t="str">
            <v>J01AA02</v>
          </cell>
          <cell r="R109">
            <v>39722</v>
          </cell>
          <cell r="S109" t="str">
            <v/>
          </cell>
          <cell r="T109" t="str">
            <v>R</v>
          </cell>
          <cell r="U109" t="str">
            <v>A</v>
          </cell>
          <cell r="V109" t="str">
            <v>4</v>
          </cell>
          <cell r="W109">
            <v>0</v>
          </cell>
          <cell r="X109">
            <v>0</v>
          </cell>
          <cell r="Y109" t="str">
            <v>0</v>
          </cell>
          <cell r="Z109">
            <v>0</v>
          </cell>
          <cell r="AA109" t="str">
            <v>ACA</v>
          </cell>
          <cell r="AB109">
            <v>0</v>
          </cell>
          <cell r="AC109">
            <v>0</v>
          </cell>
          <cell r="AD109">
            <v>1</v>
          </cell>
          <cell r="AE109">
            <v>100</v>
          </cell>
          <cell r="AF109" t="str">
            <v>XEU</v>
          </cell>
          <cell r="AG109" t="str">
            <v>lyfalmen</v>
          </cell>
          <cell r="AH109" t="str">
            <v>V0453</v>
          </cell>
          <cell r="AI109" t="str">
            <v>00</v>
          </cell>
          <cell r="AJ109">
            <v>10</v>
          </cell>
          <cell r="AK109" t="str">
            <v>0</v>
          </cell>
          <cell r="AL109">
            <v>0</v>
          </cell>
          <cell r="AM109">
            <v>10</v>
          </cell>
          <cell r="AN109" t="str">
            <v>Actavis Group hf</v>
          </cell>
          <cell r="AO109" t="str">
            <v>Actavis hf</v>
          </cell>
          <cell r="AP109" t="str">
            <v/>
          </cell>
          <cell r="AQ109" t="str">
            <v/>
          </cell>
          <cell r="AR109" t="str">
            <v/>
          </cell>
          <cell r="AS109" t="str">
            <v>Actavis</v>
          </cell>
          <cell r="AT109" t="str">
            <v/>
          </cell>
          <cell r="AU109" t="str">
            <v/>
          </cell>
          <cell r="AV109" t="str">
            <v/>
          </cell>
          <cell r="AW109">
            <v>6.29</v>
          </cell>
          <cell r="AX109">
            <v>1116</v>
          </cell>
          <cell r="AY109">
            <v>2383</v>
          </cell>
          <cell r="AZ109">
            <v>902</v>
          </cell>
          <cell r="BA109" t="str">
            <v/>
          </cell>
          <cell r="BB109">
            <v>1116</v>
          </cell>
          <cell r="BC109" t="str">
            <v/>
          </cell>
          <cell r="BD109">
            <v>1116</v>
          </cell>
          <cell r="BE109">
            <v>2383</v>
          </cell>
          <cell r="BG109" t="str">
            <v>Nýtt í viðmiðunarverðskrá</v>
          </cell>
        </row>
        <row r="110">
          <cell r="A110">
            <v>455949</v>
          </cell>
          <cell r="D110">
            <v>3366</v>
          </cell>
          <cell r="E110">
            <v>1</v>
          </cell>
          <cell r="F110">
            <v>455949</v>
          </cell>
          <cell r="G110" t="str">
            <v>J01AA0207</v>
          </cell>
          <cell r="H110" t="str">
            <v>Doxylin</v>
          </cell>
          <cell r="I110" t="str">
            <v>töflur</v>
          </cell>
          <cell r="J110">
            <v>100</v>
          </cell>
          <cell r="K110" t="str">
            <v>mg</v>
          </cell>
          <cell r="L110">
            <v>10</v>
          </cell>
          <cell r="M110" t="str">
            <v>stk</v>
          </cell>
          <cell r="N110">
            <v>1</v>
          </cell>
          <cell r="O110" t="str">
            <v>þpakki</v>
          </cell>
          <cell r="P110" t="str">
            <v>0</v>
          </cell>
          <cell r="Q110" t="str">
            <v>J01AA02</v>
          </cell>
          <cell r="R110">
            <v>39722</v>
          </cell>
          <cell r="S110" t="str">
            <v/>
          </cell>
          <cell r="T110" t="str">
            <v>R</v>
          </cell>
          <cell r="U110" t="str">
            <v>A</v>
          </cell>
          <cell r="V110" t="str">
            <v>4</v>
          </cell>
          <cell r="W110">
            <v>0</v>
          </cell>
          <cell r="X110">
            <v>0</v>
          </cell>
          <cell r="Y110" t="str">
            <v>0</v>
          </cell>
          <cell r="Z110">
            <v>0</v>
          </cell>
          <cell r="AA110" t="str">
            <v>ACA</v>
          </cell>
          <cell r="AB110">
            <v>0</v>
          </cell>
          <cell r="AC110">
            <v>0</v>
          </cell>
          <cell r="AD110">
            <v>1</v>
          </cell>
          <cell r="AE110">
            <v>100</v>
          </cell>
          <cell r="AF110" t="str">
            <v>XEU</v>
          </cell>
          <cell r="AG110" t="str">
            <v>lyfalmen</v>
          </cell>
          <cell r="AH110" t="str">
            <v>V0453</v>
          </cell>
          <cell r="AI110" t="str">
            <v>00</v>
          </cell>
          <cell r="AJ110">
            <v>10</v>
          </cell>
          <cell r="AK110" t="str">
            <v>0</v>
          </cell>
          <cell r="AL110">
            <v>0</v>
          </cell>
          <cell r="AM110">
            <v>10</v>
          </cell>
          <cell r="AN110" t="str">
            <v>Actavis Group hf</v>
          </cell>
          <cell r="AO110" t="str">
            <v>Actavis hf</v>
          </cell>
          <cell r="AP110" t="str">
            <v/>
          </cell>
          <cell r="AQ110" t="str">
            <v/>
          </cell>
          <cell r="AR110" t="str">
            <v/>
          </cell>
          <cell r="AS110" t="str">
            <v>Actavis</v>
          </cell>
          <cell r="AT110" t="str">
            <v/>
          </cell>
          <cell r="AU110" t="str">
            <v/>
          </cell>
          <cell r="AV110" t="str">
            <v/>
          </cell>
          <cell r="AW110">
            <v>6.29</v>
          </cell>
          <cell r="AX110">
            <v>1116</v>
          </cell>
          <cell r="AY110">
            <v>2383</v>
          </cell>
          <cell r="AZ110">
            <v>902</v>
          </cell>
          <cell r="BA110" t="str">
            <v/>
          </cell>
          <cell r="BB110">
            <v>1116</v>
          </cell>
          <cell r="BC110" t="str">
            <v/>
          </cell>
          <cell r="BD110">
            <v>1116</v>
          </cell>
          <cell r="BE110">
            <v>2383</v>
          </cell>
          <cell r="BG110" t="str">
            <v>Nýtt í viðmiðunarverðskrá</v>
          </cell>
        </row>
        <row r="111">
          <cell r="A111">
            <v>19108</v>
          </cell>
          <cell r="D111">
            <v>669</v>
          </cell>
          <cell r="E111">
            <v>1</v>
          </cell>
          <cell r="F111">
            <v>19108</v>
          </cell>
          <cell r="G111" t="str">
            <v>N02AB0301</v>
          </cell>
          <cell r="H111" t="str">
            <v>Durogesic</v>
          </cell>
          <cell r="I111" t="str">
            <v>forðapl</v>
          </cell>
          <cell r="J111">
            <v>25</v>
          </cell>
          <cell r="K111" t="str">
            <v>mcg/klst</v>
          </cell>
          <cell r="L111">
            <v>5</v>
          </cell>
          <cell r="M111" t="str">
            <v>stk</v>
          </cell>
          <cell r="N111">
            <v>1</v>
          </cell>
          <cell r="O111" t="str">
            <v>þpakki</v>
          </cell>
          <cell r="P111" t="str">
            <v/>
          </cell>
          <cell r="Q111" t="str">
            <v>N02AB03</v>
          </cell>
          <cell r="R111">
            <v>35065</v>
          </cell>
          <cell r="S111" t="str">
            <v/>
          </cell>
          <cell r="T111" t="str">
            <v>R</v>
          </cell>
          <cell r="U111" t="str">
            <v>A</v>
          </cell>
          <cell r="V111" t="str">
            <v>2</v>
          </cell>
          <cell r="W111">
            <v>1</v>
          </cell>
          <cell r="X111">
            <v>0</v>
          </cell>
          <cell r="Y111" t="str">
            <v>E</v>
          </cell>
          <cell r="Z111">
            <v>0</v>
          </cell>
          <cell r="AA111" t="str">
            <v>JAS</v>
          </cell>
          <cell r="AB111">
            <v>0</v>
          </cell>
          <cell r="AC111">
            <v>0</v>
          </cell>
          <cell r="AD111">
            <v>0</v>
          </cell>
          <cell r="AE111">
            <v>100</v>
          </cell>
          <cell r="AF111" t="str">
            <v>SEK</v>
          </cell>
          <cell r="AG111" t="str">
            <v>lyfalmen</v>
          </cell>
          <cell r="AH111" t="str">
            <v>V1050</v>
          </cell>
          <cell r="AI111" t="str">
            <v>00</v>
          </cell>
          <cell r="AJ111">
            <v>5</v>
          </cell>
          <cell r="AK111" t="str">
            <v/>
          </cell>
          <cell r="AL111">
            <v>0</v>
          </cell>
          <cell r="AM111">
            <v>20.8333</v>
          </cell>
          <cell r="AN111" t="str">
            <v>Vistor hf</v>
          </cell>
          <cell r="AO111" t="str">
            <v>Janssen-Cilag AB</v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305.66</v>
          </cell>
          <cell r="AX111">
            <v>5273</v>
          </cell>
          <cell r="AY111">
            <v>8585</v>
          </cell>
          <cell r="AZ111">
            <v>6637</v>
          </cell>
          <cell r="BA111" t="str">
            <v/>
          </cell>
          <cell r="BB111">
            <v>5273</v>
          </cell>
          <cell r="BC111" t="str">
            <v/>
          </cell>
          <cell r="BD111">
            <v>5273</v>
          </cell>
          <cell r="BE111">
            <v>8585</v>
          </cell>
          <cell r="BG111" t="str">
            <v>Nýtt í viðmiðunarverðskrá</v>
          </cell>
        </row>
        <row r="112">
          <cell r="A112">
            <v>19108</v>
          </cell>
          <cell r="D112">
            <v>669</v>
          </cell>
          <cell r="E112">
            <v>1</v>
          </cell>
          <cell r="F112">
            <v>19108</v>
          </cell>
          <cell r="G112" t="str">
            <v>N02AB0301</v>
          </cell>
          <cell r="H112" t="str">
            <v>Durogesic</v>
          </cell>
          <cell r="I112" t="str">
            <v>forðapl</v>
          </cell>
          <cell r="J112">
            <v>25</v>
          </cell>
          <cell r="K112" t="str">
            <v>mcg/klst</v>
          </cell>
          <cell r="L112">
            <v>5</v>
          </cell>
          <cell r="M112" t="str">
            <v>stk</v>
          </cell>
          <cell r="N112">
            <v>1</v>
          </cell>
          <cell r="O112" t="str">
            <v>þpakki</v>
          </cell>
          <cell r="P112" t="str">
            <v/>
          </cell>
          <cell r="Q112" t="str">
            <v>N02AB03</v>
          </cell>
          <cell r="R112">
            <v>35065</v>
          </cell>
          <cell r="S112" t="str">
            <v/>
          </cell>
          <cell r="T112" t="str">
            <v>R</v>
          </cell>
          <cell r="U112" t="str">
            <v>A</v>
          </cell>
          <cell r="V112" t="str">
            <v>2</v>
          </cell>
          <cell r="W112">
            <v>1</v>
          </cell>
          <cell r="X112">
            <v>0</v>
          </cell>
          <cell r="Y112" t="str">
            <v>E</v>
          </cell>
          <cell r="Z112">
            <v>0</v>
          </cell>
          <cell r="AA112" t="str">
            <v>JAS</v>
          </cell>
          <cell r="AB112">
            <v>0</v>
          </cell>
          <cell r="AC112">
            <v>0</v>
          </cell>
          <cell r="AD112">
            <v>0</v>
          </cell>
          <cell r="AE112">
            <v>100</v>
          </cell>
          <cell r="AF112" t="str">
            <v>SEK</v>
          </cell>
          <cell r="AG112" t="str">
            <v>lyfalmen</v>
          </cell>
          <cell r="AH112" t="str">
            <v>V1050</v>
          </cell>
          <cell r="AI112" t="str">
            <v>00</v>
          </cell>
          <cell r="AJ112">
            <v>5</v>
          </cell>
          <cell r="AK112" t="str">
            <v/>
          </cell>
          <cell r="AL112">
            <v>0</v>
          </cell>
          <cell r="AM112">
            <v>20.8333</v>
          </cell>
          <cell r="AN112" t="str">
            <v>Vistor hf</v>
          </cell>
          <cell r="AO112" t="str">
            <v>Janssen-Cilag AB</v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305.66</v>
          </cell>
          <cell r="AX112">
            <v>5273</v>
          </cell>
          <cell r="AY112">
            <v>8585</v>
          </cell>
          <cell r="AZ112">
            <v>6637</v>
          </cell>
          <cell r="BA112" t="str">
            <v/>
          </cell>
          <cell r="BB112">
            <v>5273</v>
          </cell>
          <cell r="BC112" t="str">
            <v/>
          </cell>
          <cell r="BD112">
            <v>5273</v>
          </cell>
          <cell r="BE112">
            <v>8585</v>
          </cell>
          <cell r="BG112" t="str">
            <v>Nýtt í viðmiðunarverðskrá</v>
          </cell>
        </row>
        <row r="113">
          <cell r="A113">
            <v>19094</v>
          </cell>
          <cell r="D113">
            <v>667</v>
          </cell>
          <cell r="E113">
            <v>1</v>
          </cell>
          <cell r="F113">
            <v>19094</v>
          </cell>
          <cell r="G113" t="str">
            <v>N02AB0301</v>
          </cell>
          <cell r="H113" t="str">
            <v>Durogesic</v>
          </cell>
          <cell r="I113" t="str">
            <v>forðapl</v>
          </cell>
          <cell r="J113">
            <v>50</v>
          </cell>
          <cell r="K113" t="str">
            <v>mcg/klst</v>
          </cell>
          <cell r="L113">
            <v>5</v>
          </cell>
          <cell r="M113" t="str">
            <v>stk</v>
          </cell>
          <cell r="N113">
            <v>1</v>
          </cell>
          <cell r="O113" t="str">
            <v>þpakki</v>
          </cell>
          <cell r="P113" t="str">
            <v/>
          </cell>
          <cell r="Q113" t="str">
            <v>N02AB03</v>
          </cell>
          <cell r="R113">
            <v>35065</v>
          </cell>
          <cell r="S113" t="str">
            <v/>
          </cell>
          <cell r="T113" t="str">
            <v>R</v>
          </cell>
          <cell r="U113" t="str">
            <v>A</v>
          </cell>
          <cell r="V113" t="str">
            <v>2</v>
          </cell>
          <cell r="W113">
            <v>1</v>
          </cell>
          <cell r="X113">
            <v>0</v>
          </cell>
          <cell r="Y113" t="str">
            <v>E</v>
          </cell>
          <cell r="Z113">
            <v>0</v>
          </cell>
          <cell r="AA113" t="str">
            <v>JAS</v>
          </cell>
          <cell r="AB113">
            <v>0</v>
          </cell>
          <cell r="AC113">
            <v>0</v>
          </cell>
          <cell r="AD113">
            <v>0</v>
          </cell>
          <cell r="AE113">
            <v>100</v>
          </cell>
          <cell r="AF113" t="str">
            <v>SEK</v>
          </cell>
          <cell r="AG113" t="str">
            <v>lyfalmen</v>
          </cell>
          <cell r="AH113" t="str">
            <v>V1051</v>
          </cell>
          <cell r="AI113" t="str">
            <v>00</v>
          </cell>
          <cell r="AJ113">
            <v>5</v>
          </cell>
          <cell r="AK113" t="str">
            <v/>
          </cell>
          <cell r="AL113">
            <v>0</v>
          </cell>
          <cell r="AM113">
            <v>41.6667</v>
          </cell>
          <cell r="AN113" t="str">
            <v>Vistor hf</v>
          </cell>
          <cell r="AO113" t="str">
            <v>Janssen-Cilag AB</v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565.563</v>
          </cell>
          <cell r="AX113">
            <v>9757</v>
          </cell>
          <cell r="AY113">
            <v>14728</v>
          </cell>
          <cell r="AZ113">
            <v>11769</v>
          </cell>
          <cell r="BA113" t="str">
            <v/>
          </cell>
          <cell r="BB113">
            <v>9757</v>
          </cell>
          <cell r="BC113" t="str">
            <v/>
          </cell>
          <cell r="BD113">
            <v>9757</v>
          </cell>
          <cell r="BE113">
            <v>14728</v>
          </cell>
          <cell r="BG113" t="str">
            <v>Nýtt í viðmiðunarverðskrá</v>
          </cell>
        </row>
        <row r="114">
          <cell r="A114">
            <v>19094</v>
          </cell>
          <cell r="D114">
            <v>667</v>
          </cell>
          <cell r="E114">
            <v>1</v>
          </cell>
          <cell r="F114">
            <v>19094</v>
          </cell>
          <cell r="G114" t="str">
            <v>N02AB0301</v>
          </cell>
          <cell r="H114" t="str">
            <v>Durogesic</v>
          </cell>
          <cell r="I114" t="str">
            <v>forðapl</v>
          </cell>
          <cell r="J114">
            <v>50</v>
          </cell>
          <cell r="K114" t="str">
            <v>mcg/klst</v>
          </cell>
          <cell r="L114">
            <v>5</v>
          </cell>
          <cell r="M114" t="str">
            <v>stk</v>
          </cell>
          <cell r="N114">
            <v>1</v>
          </cell>
          <cell r="O114" t="str">
            <v>þpakki</v>
          </cell>
          <cell r="P114" t="str">
            <v/>
          </cell>
          <cell r="Q114" t="str">
            <v>N02AB03</v>
          </cell>
          <cell r="R114">
            <v>35065</v>
          </cell>
          <cell r="S114" t="str">
            <v/>
          </cell>
          <cell r="T114" t="str">
            <v>R</v>
          </cell>
          <cell r="U114" t="str">
            <v>A</v>
          </cell>
          <cell r="V114" t="str">
            <v>2</v>
          </cell>
          <cell r="W114">
            <v>1</v>
          </cell>
          <cell r="X114">
            <v>0</v>
          </cell>
          <cell r="Y114" t="str">
            <v>E</v>
          </cell>
          <cell r="Z114">
            <v>0</v>
          </cell>
          <cell r="AA114" t="str">
            <v>JAS</v>
          </cell>
          <cell r="AB114">
            <v>0</v>
          </cell>
          <cell r="AC114">
            <v>0</v>
          </cell>
          <cell r="AD114">
            <v>0</v>
          </cell>
          <cell r="AE114">
            <v>100</v>
          </cell>
          <cell r="AF114" t="str">
            <v>SEK</v>
          </cell>
          <cell r="AG114" t="str">
            <v>lyfalmen</v>
          </cell>
          <cell r="AH114" t="str">
            <v>V1051</v>
          </cell>
          <cell r="AI114" t="str">
            <v>00</v>
          </cell>
          <cell r="AJ114">
            <v>5</v>
          </cell>
          <cell r="AK114" t="str">
            <v/>
          </cell>
          <cell r="AL114">
            <v>0</v>
          </cell>
          <cell r="AM114">
            <v>41.6667</v>
          </cell>
          <cell r="AN114" t="str">
            <v>Vistor hf</v>
          </cell>
          <cell r="AO114" t="str">
            <v>Janssen-Cilag AB</v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565.563</v>
          </cell>
          <cell r="AX114">
            <v>9757</v>
          </cell>
          <cell r="AY114">
            <v>14728</v>
          </cell>
          <cell r="AZ114">
            <v>11769</v>
          </cell>
          <cell r="BA114" t="str">
            <v/>
          </cell>
          <cell r="BB114">
            <v>9757</v>
          </cell>
          <cell r="BC114" t="str">
            <v/>
          </cell>
          <cell r="BD114">
            <v>9757</v>
          </cell>
          <cell r="BE114">
            <v>14728</v>
          </cell>
          <cell r="BG114" t="str">
            <v>Nýtt í viðmiðunarverðskrá</v>
          </cell>
        </row>
        <row r="115">
          <cell r="A115">
            <v>18995</v>
          </cell>
          <cell r="D115">
            <v>663</v>
          </cell>
          <cell r="E115">
            <v>1</v>
          </cell>
          <cell r="F115">
            <v>18995</v>
          </cell>
          <cell r="G115" t="str">
            <v>N02AB0301</v>
          </cell>
          <cell r="H115" t="str">
            <v>Durogesic</v>
          </cell>
          <cell r="I115" t="str">
            <v>forðapl</v>
          </cell>
          <cell r="J115">
            <v>75</v>
          </cell>
          <cell r="K115" t="str">
            <v>mcg/klst</v>
          </cell>
          <cell r="L115">
            <v>5</v>
          </cell>
          <cell r="M115" t="str">
            <v>stk</v>
          </cell>
          <cell r="N115">
            <v>1</v>
          </cell>
          <cell r="O115" t="str">
            <v>þpakki</v>
          </cell>
          <cell r="P115" t="str">
            <v/>
          </cell>
          <cell r="Q115" t="str">
            <v>N02AB03</v>
          </cell>
          <cell r="R115">
            <v>35065</v>
          </cell>
          <cell r="S115" t="str">
            <v/>
          </cell>
          <cell r="T115" t="str">
            <v>R</v>
          </cell>
          <cell r="U115" t="str">
            <v>A</v>
          </cell>
          <cell r="V115" t="str">
            <v>2</v>
          </cell>
          <cell r="W115">
            <v>1</v>
          </cell>
          <cell r="X115">
            <v>0</v>
          </cell>
          <cell r="Y115" t="str">
            <v>E</v>
          </cell>
          <cell r="Z115">
            <v>0</v>
          </cell>
          <cell r="AA115" t="str">
            <v>JAS</v>
          </cell>
          <cell r="AB115">
            <v>0</v>
          </cell>
          <cell r="AC115">
            <v>0</v>
          </cell>
          <cell r="AD115">
            <v>0</v>
          </cell>
          <cell r="AE115">
            <v>100</v>
          </cell>
          <cell r="AF115" t="str">
            <v>SEK</v>
          </cell>
          <cell r="AG115" t="str">
            <v>lyfalmen</v>
          </cell>
          <cell r="AH115" t="str">
            <v>V1052</v>
          </cell>
          <cell r="AI115" t="str">
            <v>00</v>
          </cell>
          <cell r="AJ115">
            <v>5</v>
          </cell>
          <cell r="AK115" t="str">
            <v/>
          </cell>
          <cell r="AL115">
            <v>0</v>
          </cell>
          <cell r="AM115">
            <v>62.5</v>
          </cell>
          <cell r="AN115" t="str">
            <v>Vistor hf</v>
          </cell>
          <cell r="AO115" t="str">
            <v>Janssen-Cilag AB</v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871.867</v>
          </cell>
          <cell r="AX115">
            <v>15041</v>
          </cell>
          <cell r="AY115">
            <v>21776</v>
          </cell>
          <cell r="AZ115">
            <v>15817</v>
          </cell>
          <cell r="BA115" t="str">
            <v/>
          </cell>
          <cell r="BB115">
            <v>15041</v>
          </cell>
          <cell r="BC115" t="str">
            <v/>
          </cell>
          <cell r="BD115">
            <v>15041</v>
          </cell>
          <cell r="BE115">
            <v>21776</v>
          </cell>
          <cell r="BG115" t="str">
            <v>Nýtt í viðmiðunarverðskrá</v>
          </cell>
        </row>
        <row r="116">
          <cell r="A116">
            <v>18995</v>
          </cell>
          <cell r="D116">
            <v>663</v>
          </cell>
          <cell r="E116">
            <v>1</v>
          </cell>
          <cell r="F116">
            <v>18995</v>
          </cell>
          <cell r="G116" t="str">
            <v>N02AB0301</v>
          </cell>
          <cell r="H116" t="str">
            <v>Durogesic</v>
          </cell>
          <cell r="I116" t="str">
            <v>forðapl</v>
          </cell>
          <cell r="J116">
            <v>75</v>
          </cell>
          <cell r="K116" t="str">
            <v>mcg/klst</v>
          </cell>
          <cell r="L116">
            <v>5</v>
          </cell>
          <cell r="M116" t="str">
            <v>stk</v>
          </cell>
          <cell r="N116">
            <v>1</v>
          </cell>
          <cell r="O116" t="str">
            <v>þpakki</v>
          </cell>
          <cell r="P116" t="str">
            <v/>
          </cell>
          <cell r="Q116" t="str">
            <v>N02AB03</v>
          </cell>
          <cell r="R116">
            <v>35065</v>
          </cell>
          <cell r="S116" t="str">
            <v/>
          </cell>
          <cell r="T116" t="str">
            <v>R</v>
          </cell>
          <cell r="U116" t="str">
            <v>A</v>
          </cell>
          <cell r="V116" t="str">
            <v>2</v>
          </cell>
          <cell r="W116">
            <v>1</v>
          </cell>
          <cell r="X116">
            <v>0</v>
          </cell>
          <cell r="Y116" t="str">
            <v>E</v>
          </cell>
          <cell r="Z116">
            <v>0</v>
          </cell>
          <cell r="AA116" t="str">
            <v>JAS</v>
          </cell>
          <cell r="AB116">
            <v>0</v>
          </cell>
          <cell r="AC116">
            <v>0</v>
          </cell>
          <cell r="AD116">
            <v>0</v>
          </cell>
          <cell r="AE116">
            <v>100</v>
          </cell>
          <cell r="AF116" t="str">
            <v>SEK</v>
          </cell>
          <cell r="AG116" t="str">
            <v>lyfalmen</v>
          </cell>
          <cell r="AH116" t="str">
            <v>V1052</v>
          </cell>
          <cell r="AI116" t="str">
            <v>00</v>
          </cell>
          <cell r="AJ116">
            <v>5</v>
          </cell>
          <cell r="AK116" t="str">
            <v/>
          </cell>
          <cell r="AL116">
            <v>0</v>
          </cell>
          <cell r="AM116">
            <v>62.5</v>
          </cell>
          <cell r="AN116" t="str">
            <v>Vistor hf</v>
          </cell>
          <cell r="AO116" t="str">
            <v>Janssen-Cilag AB</v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871.867</v>
          </cell>
          <cell r="AX116">
            <v>15041</v>
          </cell>
          <cell r="AY116">
            <v>21776</v>
          </cell>
          <cell r="AZ116">
            <v>15817</v>
          </cell>
          <cell r="BA116" t="str">
            <v/>
          </cell>
          <cell r="BB116">
            <v>15041</v>
          </cell>
          <cell r="BC116" t="str">
            <v/>
          </cell>
          <cell r="BD116">
            <v>15041</v>
          </cell>
          <cell r="BE116">
            <v>21776</v>
          </cell>
          <cell r="BG116" t="str">
            <v>Nýtt í viðmiðunarverðskrá</v>
          </cell>
        </row>
        <row r="117">
          <cell r="A117">
            <v>19167</v>
          </cell>
          <cell r="D117">
            <v>670</v>
          </cell>
          <cell r="E117">
            <v>1</v>
          </cell>
          <cell r="F117">
            <v>19167</v>
          </cell>
          <cell r="G117" t="str">
            <v>N02AB0301</v>
          </cell>
          <cell r="H117" t="str">
            <v>Durogesic</v>
          </cell>
          <cell r="I117" t="str">
            <v>forðapl</v>
          </cell>
          <cell r="J117">
            <v>100</v>
          </cell>
          <cell r="K117" t="str">
            <v>mcg/klst</v>
          </cell>
          <cell r="L117">
            <v>5</v>
          </cell>
          <cell r="M117" t="str">
            <v>stk</v>
          </cell>
          <cell r="N117">
            <v>1</v>
          </cell>
          <cell r="O117" t="str">
            <v>þpakki</v>
          </cell>
          <cell r="P117" t="str">
            <v/>
          </cell>
          <cell r="Q117" t="str">
            <v>N02AB03</v>
          </cell>
          <cell r="R117">
            <v>35065</v>
          </cell>
          <cell r="S117" t="str">
            <v/>
          </cell>
          <cell r="T117" t="str">
            <v>R</v>
          </cell>
          <cell r="U117" t="str">
            <v>A</v>
          </cell>
          <cell r="V117" t="str">
            <v>2</v>
          </cell>
          <cell r="W117">
            <v>1</v>
          </cell>
          <cell r="X117">
            <v>0</v>
          </cell>
          <cell r="Y117" t="str">
            <v>E</v>
          </cell>
          <cell r="Z117">
            <v>0</v>
          </cell>
          <cell r="AA117" t="str">
            <v>JAS</v>
          </cell>
          <cell r="AB117">
            <v>0</v>
          </cell>
          <cell r="AC117">
            <v>0</v>
          </cell>
          <cell r="AD117">
            <v>0</v>
          </cell>
          <cell r="AE117">
            <v>100</v>
          </cell>
          <cell r="AF117" t="str">
            <v>SEK</v>
          </cell>
          <cell r="AG117" t="str">
            <v>lyfalmen</v>
          </cell>
          <cell r="AH117" t="str">
            <v>V1053</v>
          </cell>
          <cell r="AI117" t="str">
            <v>00</v>
          </cell>
          <cell r="AJ117">
            <v>5</v>
          </cell>
          <cell r="AK117" t="str">
            <v/>
          </cell>
          <cell r="AL117">
            <v>0</v>
          </cell>
          <cell r="AM117">
            <v>83.3333</v>
          </cell>
          <cell r="AN117" t="str">
            <v>Vistor hf</v>
          </cell>
          <cell r="AO117" t="str">
            <v>Janssen-Cilag AB</v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977.338</v>
          </cell>
          <cell r="AX117">
            <v>16861</v>
          </cell>
          <cell r="AY117">
            <v>24041</v>
          </cell>
          <cell r="AZ117">
            <v>18875</v>
          </cell>
          <cell r="BA117" t="str">
            <v/>
          </cell>
          <cell r="BB117">
            <v>16860</v>
          </cell>
          <cell r="BC117" t="str">
            <v/>
          </cell>
          <cell r="BD117">
            <v>16860</v>
          </cell>
          <cell r="BE117">
            <v>24041</v>
          </cell>
          <cell r="BG117" t="str">
            <v>Nýtt í viðmiðunarverðskrá</v>
          </cell>
        </row>
        <row r="118">
          <cell r="A118">
            <v>19167</v>
          </cell>
          <cell r="D118">
            <v>670</v>
          </cell>
          <cell r="E118">
            <v>1</v>
          </cell>
          <cell r="F118">
            <v>19167</v>
          </cell>
          <cell r="G118" t="str">
            <v>N02AB0301</v>
          </cell>
          <cell r="H118" t="str">
            <v>Durogesic</v>
          </cell>
          <cell r="I118" t="str">
            <v>forðapl</v>
          </cell>
          <cell r="J118">
            <v>100</v>
          </cell>
          <cell r="K118" t="str">
            <v>mcg/klst</v>
          </cell>
          <cell r="L118">
            <v>5</v>
          </cell>
          <cell r="M118" t="str">
            <v>stk</v>
          </cell>
          <cell r="N118">
            <v>1</v>
          </cell>
          <cell r="O118" t="str">
            <v>þpakki</v>
          </cell>
          <cell r="P118" t="str">
            <v/>
          </cell>
          <cell r="Q118" t="str">
            <v>N02AB03</v>
          </cell>
          <cell r="R118">
            <v>35065</v>
          </cell>
          <cell r="S118" t="str">
            <v/>
          </cell>
          <cell r="T118" t="str">
            <v>R</v>
          </cell>
          <cell r="U118" t="str">
            <v>A</v>
          </cell>
          <cell r="V118" t="str">
            <v>2</v>
          </cell>
          <cell r="W118">
            <v>1</v>
          </cell>
          <cell r="X118">
            <v>0</v>
          </cell>
          <cell r="Y118" t="str">
            <v>E</v>
          </cell>
          <cell r="Z118">
            <v>0</v>
          </cell>
          <cell r="AA118" t="str">
            <v>JAS</v>
          </cell>
          <cell r="AB118">
            <v>0</v>
          </cell>
          <cell r="AC118">
            <v>0</v>
          </cell>
          <cell r="AD118">
            <v>0</v>
          </cell>
          <cell r="AE118">
            <v>100</v>
          </cell>
          <cell r="AF118" t="str">
            <v>SEK</v>
          </cell>
          <cell r="AG118" t="str">
            <v>lyfalmen</v>
          </cell>
          <cell r="AH118" t="str">
            <v>V1053</v>
          </cell>
          <cell r="AI118" t="str">
            <v>00</v>
          </cell>
          <cell r="AJ118">
            <v>5</v>
          </cell>
          <cell r="AK118" t="str">
            <v/>
          </cell>
          <cell r="AL118">
            <v>0</v>
          </cell>
          <cell r="AM118">
            <v>83.3333</v>
          </cell>
          <cell r="AN118" t="str">
            <v>Vistor hf</v>
          </cell>
          <cell r="AO118" t="str">
            <v>Janssen-Cilag AB</v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977.338</v>
          </cell>
          <cell r="AX118">
            <v>16861</v>
          </cell>
          <cell r="AY118">
            <v>24041</v>
          </cell>
          <cell r="AZ118">
            <v>18875</v>
          </cell>
          <cell r="BA118" t="str">
            <v/>
          </cell>
          <cell r="BB118">
            <v>16860</v>
          </cell>
          <cell r="BC118" t="str">
            <v/>
          </cell>
          <cell r="BD118">
            <v>16860</v>
          </cell>
          <cell r="BE118">
            <v>24041</v>
          </cell>
          <cell r="BG118" t="str">
            <v>Nýtt í viðmiðunarverðskrá</v>
          </cell>
        </row>
        <row r="119">
          <cell r="A119">
            <v>159107</v>
          </cell>
          <cell r="D119">
            <v>3443</v>
          </cell>
          <cell r="E119">
            <v>1</v>
          </cell>
          <cell r="F119">
            <v>159107</v>
          </cell>
          <cell r="G119" t="str">
            <v>N02AB0303</v>
          </cell>
          <cell r="H119" t="str">
            <v>Fentanyl Actavis</v>
          </cell>
          <cell r="I119" t="str">
            <v>forðapl</v>
          </cell>
          <cell r="J119">
            <v>25</v>
          </cell>
          <cell r="K119" t="str">
            <v>mcg/klst</v>
          </cell>
          <cell r="L119">
            <v>5</v>
          </cell>
          <cell r="M119" t="str">
            <v>stk</v>
          </cell>
          <cell r="N119">
            <v>1</v>
          </cell>
          <cell r="O119" t="str">
            <v>þpakki</v>
          </cell>
          <cell r="P119" t="str">
            <v/>
          </cell>
          <cell r="Q119" t="str">
            <v>N02AB03</v>
          </cell>
          <cell r="R119">
            <v>39783</v>
          </cell>
          <cell r="S119" t="str">
            <v/>
          </cell>
          <cell r="T119" t="str">
            <v>R</v>
          </cell>
          <cell r="U119" t="str">
            <v>A</v>
          </cell>
          <cell r="V119" t="str">
            <v>2</v>
          </cell>
          <cell r="W119">
            <v>1</v>
          </cell>
          <cell r="X119">
            <v>0</v>
          </cell>
          <cell r="Y119" t="str">
            <v>E</v>
          </cell>
          <cell r="Z119">
            <v>0</v>
          </cell>
          <cell r="AA119" t="str">
            <v>AGP</v>
          </cell>
          <cell r="AB119">
            <v>0</v>
          </cell>
          <cell r="AC119">
            <v>0</v>
          </cell>
          <cell r="AD119">
            <v>0</v>
          </cell>
          <cell r="AE119">
            <v>100</v>
          </cell>
          <cell r="AF119" t="str">
            <v>XEU</v>
          </cell>
          <cell r="AG119" t="str">
            <v>lyfalmen</v>
          </cell>
          <cell r="AH119" t="str">
            <v>V1050</v>
          </cell>
          <cell r="AI119" t="str">
            <v>00</v>
          </cell>
          <cell r="AJ119">
            <v>5</v>
          </cell>
          <cell r="AK119" t="str">
            <v/>
          </cell>
          <cell r="AL119">
            <v>0</v>
          </cell>
          <cell r="AM119">
            <v>20.8333</v>
          </cell>
          <cell r="AN119" t="str">
            <v>Actavis Group hf</v>
          </cell>
          <cell r="AO119" t="str">
            <v>Actavis Group PTC ehf</v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22.1106</v>
          </cell>
          <cell r="AX119">
            <v>3924</v>
          </cell>
          <cell r="AY119">
            <v>6637</v>
          </cell>
          <cell r="AZ119">
            <v>6637</v>
          </cell>
          <cell r="BA119" t="str">
            <v/>
          </cell>
          <cell r="BB119" t="str">
            <v/>
          </cell>
          <cell r="BC119" t="str">
            <v/>
          </cell>
          <cell r="BD119">
            <v>3924</v>
          </cell>
          <cell r="BE119">
            <v>6637</v>
          </cell>
          <cell r="BG119" t="str">
            <v>Nýtt í viðmiðunarverðskrá</v>
          </cell>
        </row>
        <row r="120">
          <cell r="A120">
            <v>159118</v>
          </cell>
          <cell r="D120">
            <v>3444</v>
          </cell>
          <cell r="E120">
            <v>1</v>
          </cell>
          <cell r="F120">
            <v>159118</v>
          </cell>
          <cell r="G120" t="str">
            <v>N02AB0303</v>
          </cell>
          <cell r="H120" t="str">
            <v>Fentanyl Actavis</v>
          </cell>
          <cell r="I120" t="str">
            <v>forðapl</v>
          </cell>
          <cell r="J120">
            <v>50</v>
          </cell>
          <cell r="K120" t="str">
            <v>mcg/klst</v>
          </cell>
          <cell r="L120">
            <v>5</v>
          </cell>
          <cell r="M120" t="str">
            <v>stk</v>
          </cell>
          <cell r="N120">
            <v>1</v>
          </cell>
          <cell r="O120" t="str">
            <v>þpakki</v>
          </cell>
          <cell r="P120" t="str">
            <v/>
          </cell>
          <cell r="Q120" t="str">
            <v>N02AB03</v>
          </cell>
          <cell r="R120">
            <v>39783</v>
          </cell>
          <cell r="S120" t="str">
            <v/>
          </cell>
          <cell r="T120" t="str">
            <v>R</v>
          </cell>
          <cell r="U120" t="str">
            <v>A</v>
          </cell>
          <cell r="V120" t="str">
            <v>2</v>
          </cell>
          <cell r="W120">
            <v>1</v>
          </cell>
          <cell r="X120">
            <v>0</v>
          </cell>
          <cell r="Y120" t="str">
            <v>E</v>
          </cell>
          <cell r="Z120">
            <v>0</v>
          </cell>
          <cell r="AA120" t="str">
            <v>AGP</v>
          </cell>
          <cell r="AB120">
            <v>0</v>
          </cell>
          <cell r="AC120">
            <v>0</v>
          </cell>
          <cell r="AD120">
            <v>0</v>
          </cell>
          <cell r="AE120">
            <v>100</v>
          </cell>
          <cell r="AF120" t="str">
            <v>XEU</v>
          </cell>
          <cell r="AG120" t="str">
            <v>lyfalmen</v>
          </cell>
          <cell r="AH120" t="str">
            <v>V1051</v>
          </cell>
          <cell r="AI120" t="str">
            <v>00</v>
          </cell>
          <cell r="AJ120">
            <v>5</v>
          </cell>
          <cell r="AK120" t="str">
            <v/>
          </cell>
          <cell r="AL120">
            <v>0</v>
          </cell>
          <cell r="AM120">
            <v>41.6667</v>
          </cell>
          <cell r="AN120" t="str">
            <v>Actavis Group hf</v>
          </cell>
          <cell r="AO120" t="str">
            <v>Actavis Group PTC ehf</v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42.574</v>
          </cell>
          <cell r="AX120">
            <v>7556</v>
          </cell>
          <cell r="AY120">
            <v>11769</v>
          </cell>
          <cell r="AZ120">
            <v>11769</v>
          </cell>
          <cell r="BA120" t="str">
            <v/>
          </cell>
          <cell r="BB120" t="str">
            <v/>
          </cell>
          <cell r="BC120" t="str">
            <v/>
          </cell>
          <cell r="BD120">
            <v>7556</v>
          </cell>
          <cell r="BE120">
            <v>11769</v>
          </cell>
          <cell r="BG120" t="str">
            <v>Nýtt í viðmiðunarverðskrá</v>
          </cell>
        </row>
        <row r="121">
          <cell r="A121">
            <v>159130</v>
          </cell>
          <cell r="D121">
            <v>3445</v>
          </cell>
          <cell r="E121">
            <v>1</v>
          </cell>
          <cell r="F121">
            <v>159130</v>
          </cell>
          <cell r="G121" t="str">
            <v>N02AB0303</v>
          </cell>
          <cell r="H121" t="str">
            <v>Fentanyl Actavis</v>
          </cell>
          <cell r="I121" t="str">
            <v>forðapl</v>
          </cell>
          <cell r="J121">
            <v>75</v>
          </cell>
          <cell r="K121" t="str">
            <v>mcg/klst</v>
          </cell>
          <cell r="L121">
            <v>5</v>
          </cell>
          <cell r="M121" t="str">
            <v>stk</v>
          </cell>
          <cell r="N121">
            <v>1</v>
          </cell>
          <cell r="O121" t="str">
            <v>þpakki</v>
          </cell>
          <cell r="P121" t="str">
            <v/>
          </cell>
          <cell r="Q121" t="str">
            <v>N02AB03</v>
          </cell>
          <cell r="R121">
            <v>39783</v>
          </cell>
          <cell r="S121" t="str">
            <v/>
          </cell>
          <cell r="T121" t="str">
            <v>R</v>
          </cell>
          <cell r="U121" t="str">
            <v>A</v>
          </cell>
          <cell r="V121" t="str">
            <v>2</v>
          </cell>
          <cell r="W121">
            <v>1</v>
          </cell>
          <cell r="X121">
            <v>0</v>
          </cell>
          <cell r="Y121" t="str">
            <v>E</v>
          </cell>
          <cell r="Z121">
            <v>0</v>
          </cell>
          <cell r="AA121" t="str">
            <v>AGP</v>
          </cell>
          <cell r="AB121">
            <v>0</v>
          </cell>
          <cell r="AC121">
            <v>0</v>
          </cell>
          <cell r="AD121">
            <v>0</v>
          </cell>
          <cell r="AE121">
            <v>100</v>
          </cell>
          <cell r="AF121" t="str">
            <v>XEU</v>
          </cell>
          <cell r="AG121" t="str">
            <v>lyfalmen</v>
          </cell>
          <cell r="AH121" t="str">
            <v>V1052</v>
          </cell>
          <cell r="AI121" t="str">
            <v>00</v>
          </cell>
          <cell r="AJ121">
            <v>5</v>
          </cell>
          <cell r="AK121" t="str">
            <v/>
          </cell>
          <cell r="AL121">
            <v>0</v>
          </cell>
          <cell r="AM121">
            <v>62.5</v>
          </cell>
          <cell r="AN121" t="str">
            <v>Actavis Group hf</v>
          </cell>
          <cell r="AO121" t="str">
            <v>Actavis Group PTC ehf</v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59.5751</v>
          </cell>
          <cell r="AX121">
            <v>10574</v>
          </cell>
          <cell r="AY121">
            <v>15817</v>
          </cell>
          <cell r="AZ121">
            <v>15817</v>
          </cell>
          <cell r="BA121" t="str">
            <v/>
          </cell>
          <cell r="BB121" t="str">
            <v/>
          </cell>
          <cell r="BC121" t="str">
            <v/>
          </cell>
          <cell r="BD121">
            <v>10574</v>
          </cell>
          <cell r="BE121">
            <v>15817</v>
          </cell>
          <cell r="BG121" t="str">
            <v>Nýtt í viðmiðunarverðskrá</v>
          </cell>
        </row>
        <row r="122">
          <cell r="A122">
            <v>159141</v>
          </cell>
          <cell r="D122">
            <v>3446</v>
          </cell>
          <cell r="E122">
            <v>1</v>
          </cell>
          <cell r="F122">
            <v>159141</v>
          </cell>
          <cell r="G122" t="str">
            <v>N02AB0303</v>
          </cell>
          <cell r="H122" t="str">
            <v>Fentanyl Actavis</v>
          </cell>
          <cell r="I122" t="str">
            <v>forðapl</v>
          </cell>
          <cell r="J122">
            <v>100</v>
          </cell>
          <cell r="K122" t="str">
            <v>mcg/klst</v>
          </cell>
          <cell r="L122">
            <v>5</v>
          </cell>
          <cell r="M122" t="str">
            <v>stk</v>
          </cell>
          <cell r="N122">
            <v>1</v>
          </cell>
          <cell r="O122" t="str">
            <v>þpakki</v>
          </cell>
          <cell r="P122" t="str">
            <v/>
          </cell>
          <cell r="Q122" t="str">
            <v>N02AB03</v>
          </cell>
          <cell r="R122">
            <v>35065</v>
          </cell>
          <cell r="S122" t="str">
            <v/>
          </cell>
          <cell r="T122" t="str">
            <v>R</v>
          </cell>
          <cell r="U122" t="str">
            <v>A</v>
          </cell>
          <cell r="V122" t="str">
            <v>2</v>
          </cell>
          <cell r="W122">
            <v>1</v>
          </cell>
          <cell r="X122">
            <v>0</v>
          </cell>
          <cell r="Y122" t="str">
            <v>E</v>
          </cell>
          <cell r="Z122">
            <v>0</v>
          </cell>
          <cell r="AA122" t="str">
            <v>AGP</v>
          </cell>
          <cell r="AB122">
            <v>0</v>
          </cell>
          <cell r="AC122">
            <v>0</v>
          </cell>
          <cell r="AD122">
            <v>0</v>
          </cell>
          <cell r="AE122">
            <v>100</v>
          </cell>
          <cell r="AF122" t="str">
            <v>XEU</v>
          </cell>
          <cell r="AG122" t="str">
            <v>lyfalmen</v>
          </cell>
          <cell r="AH122" t="str">
            <v>V1053</v>
          </cell>
          <cell r="AI122" t="str">
            <v>00</v>
          </cell>
          <cell r="AJ122">
            <v>5</v>
          </cell>
          <cell r="AK122" t="str">
            <v/>
          </cell>
          <cell r="AL122">
            <v>0</v>
          </cell>
          <cell r="AM122">
            <v>83.3333</v>
          </cell>
          <cell r="AN122" t="str">
            <v>Actavis Group hf</v>
          </cell>
          <cell r="AO122" t="str">
            <v>Actavis Group PTC ehf</v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71.6178</v>
          </cell>
          <cell r="AX122">
            <v>12711</v>
          </cell>
          <cell r="AY122">
            <v>18875</v>
          </cell>
          <cell r="AZ122">
            <v>18875</v>
          </cell>
          <cell r="BA122" t="str">
            <v/>
          </cell>
          <cell r="BB122" t="str">
            <v/>
          </cell>
          <cell r="BC122" t="str">
            <v/>
          </cell>
          <cell r="BD122">
            <v>12711</v>
          </cell>
          <cell r="BE122">
            <v>18875</v>
          </cell>
          <cell r="BG122" t="str">
            <v>Nýtt í viðmiðunarverðskrá</v>
          </cell>
        </row>
        <row r="123">
          <cell r="A123">
            <v>3988</v>
          </cell>
          <cell r="D123">
            <v>109</v>
          </cell>
          <cell r="E123">
            <v>1</v>
          </cell>
          <cell r="F123">
            <v>3988</v>
          </cell>
          <cell r="G123" t="str">
            <v>M01AB0505</v>
          </cell>
          <cell r="H123" t="str">
            <v>Voltaren</v>
          </cell>
          <cell r="I123" t="str">
            <v>sh-tfl</v>
          </cell>
          <cell r="J123">
            <v>50</v>
          </cell>
          <cell r="K123" t="str">
            <v>mg</v>
          </cell>
          <cell r="L123">
            <v>100</v>
          </cell>
          <cell r="M123" t="str">
            <v>stk</v>
          </cell>
          <cell r="N123">
            <v>1</v>
          </cell>
          <cell r="O123" t="str">
            <v>þpakki</v>
          </cell>
          <cell r="P123" t="str">
            <v/>
          </cell>
          <cell r="Q123" t="str">
            <v>M01AB05</v>
          </cell>
          <cell r="R123">
            <v>30742</v>
          </cell>
          <cell r="S123" t="str">
            <v/>
          </cell>
          <cell r="T123" t="str">
            <v>R</v>
          </cell>
          <cell r="U123" t="str">
            <v>A</v>
          </cell>
          <cell r="V123" t="str">
            <v>5</v>
          </cell>
          <cell r="W123">
            <v>0</v>
          </cell>
          <cell r="X123">
            <v>0</v>
          </cell>
          <cell r="Y123" t="str">
            <v>E</v>
          </cell>
          <cell r="Z123">
            <v>0</v>
          </cell>
          <cell r="AA123" t="str">
            <v>NOH</v>
          </cell>
          <cell r="AB123">
            <v>0</v>
          </cell>
          <cell r="AC123">
            <v>0</v>
          </cell>
          <cell r="AD123">
            <v>1</v>
          </cell>
          <cell r="AE123">
            <v>100</v>
          </cell>
          <cell r="AF123" t="str">
            <v>DKK</v>
          </cell>
          <cell r="AG123" t="str">
            <v>lyfalmen</v>
          </cell>
          <cell r="AH123" t="str">
            <v>V0608</v>
          </cell>
          <cell r="AI123" t="str">
            <v>67</v>
          </cell>
          <cell r="AJ123">
            <v>100</v>
          </cell>
          <cell r="AK123" t="str">
            <v>0</v>
          </cell>
          <cell r="AL123">
            <v>0</v>
          </cell>
          <cell r="AM123">
            <v>50</v>
          </cell>
          <cell r="AN123" t="str">
            <v>Vistor hf</v>
          </cell>
          <cell r="AO123" t="str">
            <v>Novartis Healthcare A/S-</v>
          </cell>
          <cell r="AP123" t="str">
            <v/>
          </cell>
          <cell r="AQ123" t="str">
            <v/>
          </cell>
          <cell r="AR123" t="str">
            <v>Lyfjaframleiðandi 2</v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124.8875</v>
          </cell>
          <cell r="AX123">
            <v>2974</v>
          </cell>
          <cell r="AY123">
            <v>5252</v>
          </cell>
          <cell r="AZ123">
            <v>1913</v>
          </cell>
          <cell r="BA123" t="str">
            <v/>
          </cell>
          <cell r="BB123">
            <v>2974</v>
          </cell>
          <cell r="BC123" t="str">
            <v/>
          </cell>
          <cell r="BD123">
            <v>2974</v>
          </cell>
          <cell r="BE123">
            <v>5252</v>
          </cell>
          <cell r="BG123" t="str">
            <v>Nýtt í viðmiðunarverðskrá</v>
          </cell>
        </row>
        <row r="124">
          <cell r="A124">
            <v>3988</v>
          </cell>
          <cell r="D124">
            <v>109</v>
          </cell>
          <cell r="E124">
            <v>1</v>
          </cell>
          <cell r="F124">
            <v>3988</v>
          </cell>
          <cell r="G124" t="str">
            <v>M01AB0505</v>
          </cell>
          <cell r="H124" t="str">
            <v>Voltaren</v>
          </cell>
          <cell r="I124" t="str">
            <v>sh-tfl</v>
          </cell>
          <cell r="J124">
            <v>50</v>
          </cell>
          <cell r="K124" t="str">
            <v>mg</v>
          </cell>
          <cell r="L124">
            <v>100</v>
          </cell>
          <cell r="M124" t="str">
            <v>stk</v>
          </cell>
          <cell r="N124">
            <v>1</v>
          </cell>
          <cell r="O124" t="str">
            <v>þpakki</v>
          </cell>
          <cell r="P124" t="str">
            <v/>
          </cell>
          <cell r="Q124" t="str">
            <v>M01AB05</v>
          </cell>
          <cell r="R124">
            <v>30742</v>
          </cell>
          <cell r="S124" t="str">
            <v/>
          </cell>
          <cell r="T124" t="str">
            <v>R</v>
          </cell>
          <cell r="U124" t="str">
            <v>A</v>
          </cell>
          <cell r="V124" t="str">
            <v>5</v>
          </cell>
          <cell r="W124">
            <v>0</v>
          </cell>
          <cell r="X124">
            <v>0</v>
          </cell>
          <cell r="Y124" t="str">
            <v>E</v>
          </cell>
          <cell r="Z124">
            <v>0</v>
          </cell>
          <cell r="AA124" t="str">
            <v>NOH</v>
          </cell>
          <cell r="AB124">
            <v>0</v>
          </cell>
          <cell r="AC124">
            <v>0</v>
          </cell>
          <cell r="AD124">
            <v>1</v>
          </cell>
          <cell r="AE124">
            <v>100</v>
          </cell>
          <cell r="AF124" t="str">
            <v>DKK</v>
          </cell>
          <cell r="AG124" t="str">
            <v>lyfalmen</v>
          </cell>
          <cell r="AH124" t="str">
            <v>V0608</v>
          </cell>
          <cell r="AI124" t="str">
            <v>67</v>
          </cell>
          <cell r="AJ124">
            <v>100</v>
          </cell>
          <cell r="AK124" t="str">
            <v>0</v>
          </cell>
          <cell r="AL124">
            <v>0</v>
          </cell>
          <cell r="AM124">
            <v>50</v>
          </cell>
          <cell r="AN124" t="str">
            <v>Vistor hf</v>
          </cell>
          <cell r="AO124" t="str">
            <v>Novartis Healthcare A/S-</v>
          </cell>
          <cell r="AP124" t="str">
            <v/>
          </cell>
          <cell r="AQ124" t="str">
            <v/>
          </cell>
          <cell r="AR124" t="str">
            <v>Lyfjaframleiðandi 2</v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124.8875</v>
          </cell>
          <cell r="AX124">
            <v>2974</v>
          </cell>
          <cell r="AY124">
            <v>5252</v>
          </cell>
          <cell r="AZ124">
            <v>1913</v>
          </cell>
          <cell r="BA124" t="str">
            <v/>
          </cell>
          <cell r="BB124">
            <v>2974</v>
          </cell>
          <cell r="BC124" t="str">
            <v/>
          </cell>
          <cell r="BD124">
            <v>2974</v>
          </cell>
          <cell r="BE124">
            <v>5252</v>
          </cell>
          <cell r="BG124" t="str">
            <v>Nýtt í viðmiðunarverðskrá</v>
          </cell>
        </row>
        <row r="125">
          <cell r="D125" t="e">
            <v>#N/A</v>
          </cell>
          <cell r="E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  <cell r="O125" t="e">
            <v>#N/A</v>
          </cell>
          <cell r="P125" t="e">
            <v>#N/A</v>
          </cell>
          <cell r="Q125" t="e">
            <v>#N/A</v>
          </cell>
          <cell r="R125" t="e">
            <v>#N/A</v>
          </cell>
          <cell r="S125" t="e">
            <v>#N/A</v>
          </cell>
          <cell r="T125" t="e">
            <v>#N/A</v>
          </cell>
          <cell r="U125" t="e">
            <v>#N/A</v>
          </cell>
          <cell r="V125" t="e">
            <v>#N/A</v>
          </cell>
          <cell r="W125" t="e">
            <v>#N/A</v>
          </cell>
          <cell r="X125" t="e">
            <v>#N/A</v>
          </cell>
          <cell r="Y125" t="e">
            <v>#N/A</v>
          </cell>
          <cell r="Z125" t="e">
            <v>#N/A</v>
          </cell>
          <cell r="AA125" t="e">
            <v>#N/A</v>
          </cell>
          <cell r="AB125" t="e">
            <v>#N/A</v>
          </cell>
          <cell r="AC125" t="e">
            <v>#N/A</v>
          </cell>
          <cell r="AD125" t="e">
            <v>#N/A</v>
          </cell>
          <cell r="AE125" t="e">
            <v>#N/A</v>
          </cell>
          <cell r="AF125" t="e">
            <v>#N/A</v>
          </cell>
          <cell r="AG125" t="e">
            <v>#N/A</v>
          </cell>
          <cell r="AH125" t="e">
            <v>#N/A</v>
          </cell>
          <cell r="AI125" t="e">
            <v>#N/A</v>
          </cell>
          <cell r="AJ125" t="e">
            <v>#N/A</v>
          </cell>
          <cell r="AK125" t="e">
            <v>#N/A</v>
          </cell>
          <cell r="AL125" t="e">
            <v>#N/A</v>
          </cell>
          <cell r="AM125" t="e">
            <v>#N/A</v>
          </cell>
          <cell r="AN125" t="e">
            <v>#N/A</v>
          </cell>
          <cell r="AO125" t="e">
            <v>#N/A</v>
          </cell>
          <cell r="AP125" t="e">
            <v>#N/A</v>
          </cell>
          <cell r="AQ125" t="e">
            <v>#N/A</v>
          </cell>
          <cell r="AR125" t="e">
            <v>#N/A</v>
          </cell>
          <cell r="AS125" t="e">
            <v>#N/A</v>
          </cell>
          <cell r="AT125" t="e">
            <v>#N/A</v>
          </cell>
          <cell r="AU125" t="e">
            <v>#N/A</v>
          </cell>
          <cell r="AV125" t="e">
            <v>#N/A</v>
          </cell>
          <cell r="AW125" t="e">
            <v>#N/A</v>
          </cell>
          <cell r="AX125" t="e">
            <v>#N/A</v>
          </cell>
          <cell r="AY125" t="e">
            <v>#N/A</v>
          </cell>
          <cell r="AZ125" t="e">
            <v>#N/A</v>
          </cell>
          <cell r="BA125" t="e">
            <v>#N/A</v>
          </cell>
          <cell r="BB125" t="e">
            <v>#N/A</v>
          </cell>
          <cell r="BC125" t="e">
            <v>#N/A</v>
          </cell>
          <cell r="BD125" t="e">
            <v>#N/A</v>
          </cell>
          <cell r="BE125" t="e">
            <v>#N/A</v>
          </cell>
        </row>
        <row r="126">
          <cell r="A126">
            <v>18779</v>
          </cell>
          <cell r="D126">
            <v>651</v>
          </cell>
          <cell r="E126">
            <v>0</v>
          </cell>
          <cell r="F126">
            <v>18779</v>
          </cell>
          <cell r="G126" t="str">
            <v>L03AX1301</v>
          </cell>
          <cell r="H126" t="str">
            <v>Copaxone</v>
          </cell>
          <cell r="I126" t="str">
            <v>stl</v>
          </cell>
          <cell r="J126">
            <v>20</v>
          </cell>
          <cell r="K126" t="str">
            <v>mg/spr</v>
          </cell>
          <cell r="L126">
            <v>28</v>
          </cell>
          <cell r="M126" t="str">
            <v>spr</v>
          </cell>
          <cell r="N126">
            <v>1</v>
          </cell>
          <cell r="O126" t="str">
            <v>pakki</v>
          </cell>
          <cell r="P126" t="str">
            <v>+ leysir</v>
          </cell>
          <cell r="Q126" t="str">
            <v>L03AX13</v>
          </cell>
          <cell r="R126">
            <v>38200</v>
          </cell>
          <cell r="S126">
            <v>39782</v>
          </cell>
          <cell r="T126" t="str">
            <v>R</v>
          </cell>
          <cell r="U126" t="str">
            <v>K</v>
          </cell>
          <cell r="V126" t="str">
            <v>2</v>
          </cell>
          <cell r="W126">
            <v>0</v>
          </cell>
          <cell r="X126">
            <v>1</v>
          </cell>
          <cell r="Y126" t="str">
            <v>0</v>
          </cell>
          <cell r="Z126">
            <v>1</v>
          </cell>
          <cell r="AA126" t="str">
            <v>TEP</v>
          </cell>
          <cell r="AB126">
            <v>0</v>
          </cell>
          <cell r="AC126">
            <v>0</v>
          </cell>
          <cell r="AD126">
            <v>0</v>
          </cell>
          <cell r="AE126">
            <v>100</v>
          </cell>
          <cell r="AF126" t="str">
            <v>NOK</v>
          </cell>
          <cell r="AG126" t="str">
            <v>lyfsjukr</v>
          </cell>
          <cell r="AH126" t="str">
            <v/>
          </cell>
          <cell r="AI126" t="str">
            <v>00</v>
          </cell>
          <cell r="AJ126">
            <v>28</v>
          </cell>
          <cell r="AK126" t="str">
            <v>0</v>
          </cell>
          <cell r="AL126">
            <v>0</v>
          </cell>
          <cell r="AM126">
            <v>0</v>
          </cell>
          <cell r="AN126" t="str">
            <v>Vistor hf</v>
          </cell>
          <cell r="AO126" t="str">
            <v>Teva Pharmaceuticals Limited</v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7402.903</v>
          </cell>
          <cell r="AX126">
            <v>130378</v>
          </cell>
          <cell r="AY126">
            <v>164188</v>
          </cell>
          <cell r="AZ126" t="str">
            <v/>
          </cell>
          <cell r="BA126" t="str">
            <v/>
          </cell>
          <cell r="BB126">
            <v>130378</v>
          </cell>
          <cell r="BC126" t="str">
            <v/>
          </cell>
          <cell r="BD126">
            <v>130378</v>
          </cell>
          <cell r="BE126">
            <v>164188</v>
          </cell>
          <cell r="BG126" t="str">
            <v>Afskráð</v>
          </cell>
        </row>
        <row r="127">
          <cell r="A127">
            <v>6903</v>
          </cell>
          <cell r="D127">
            <v>227</v>
          </cell>
          <cell r="E127">
            <v>0</v>
          </cell>
          <cell r="F127">
            <v>6903</v>
          </cell>
          <cell r="G127" t="str">
            <v>L03AX1301</v>
          </cell>
          <cell r="H127" t="str">
            <v>Copaxone</v>
          </cell>
          <cell r="I127" t="str">
            <v>sts</v>
          </cell>
          <cell r="J127">
            <v>20</v>
          </cell>
          <cell r="K127" t="str">
            <v>mg/hgl</v>
          </cell>
          <cell r="L127">
            <v>28</v>
          </cell>
          <cell r="M127" t="str">
            <v>hgl</v>
          </cell>
          <cell r="N127">
            <v>1</v>
          </cell>
          <cell r="O127" t="str">
            <v>pakki</v>
          </cell>
          <cell r="P127" t="str">
            <v>+ leysir</v>
          </cell>
          <cell r="Q127" t="str">
            <v>L03AX13</v>
          </cell>
          <cell r="R127">
            <v>36892</v>
          </cell>
          <cell r="S127">
            <v>39782</v>
          </cell>
          <cell r="T127" t="str">
            <v>R</v>
          </cell>
          <cell r="U127" t="str">
            <v>K</v>
          </cell>
          <cell r="V127" t="str">
            <v>2</v>
          </cell>
          <cell r="W127">
            <v>0</v>
          </cell>
          <cell r="X127">
            <v>1</v>
          </cell>
          <cell r="Y127" t="str">
            <v>0</v>
          </cell>
          <cell r="Z127">
            <v>1</v>
          </cell>
          <cell r="AA127" t="str">
            <v>TEP</v>
          </cell>
          <cell r="AB127">
            <v>0</v>
          </cell>
          <cell r="AC127">
            <v>0</v>
          </cell>
          <cell r="AD127">
            <v>0</v>
          </cell>
          <cell r="AE127">
            <v>100</v>
          </cell>
          <cell r="AF127" t="str">
            <v>NOK</v>
          </cell>
          <cell r="AG127" t="str">
            <v>lyfsjukr</v>
          </cell>
          <cell r="AH127" t="str">
            <v/>
          </cell>
          <cell r="AI127" t="str">
            <v>00</v>
          </cell>
          <cell r="AJ127">
            <v>28</v>
          </cell>
          <cell r="AK127" t="str">
            <v/>
          </cell>
          <cell r="AL127">
            <v>0</v>
          </cell>
          <cell r="AM127">
            <v>28</v>
          </cell>
          <cell r="AN127" t="str">
            <v>Vistor hf</v>
          </cell>
          <cell r="AO127" t="str">
            <v>Teva Pharmaceuticals Limited</v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7863.266</v>
          </cell>
          <cell r="AX127">
            <v>138485</v>
          </cell>
          <cell r="AY127">
            <v>174281</v>
          </cell>
          <cell r="AZ127" t="str">
            <v/>
          </cell>
          <cell r="BA127" t="str">
            <v/>
          </cell>
          <cell r="BB127">
            <v>138485</v>
          </cell>
          <cell r="BC127" t="str">
            <v/>
          </cell>
          <cell r="BD127">
            <v>138485</v>
          </cell>
          <cell r="BE127">
            <v>174281</v>
          </cell>
          <cell r="BG127" t="str">
            <v>Afskráð</v>
          </cell>
        </row>
        <row r="128">
          <cell r="A128">
            <v>432336</v>
          </cell>
          <cell r="D128">
            <v>2096</v>
          </cell>
          <cell r="E128">
            <v>0</v>
          </cell>
          <cell r="F128">
            <v>432336</v>
          </cell>
          <cell r="G128" t="str">
            <v>J01GB0701</v>
          </cell>
          <cell r="H128" t="str">
            <v>Netilyn</v>
          </cell>
          <cell r="I128" t="str">
            <v>stl/irþ</v>
          </cell>
          <cell r="J128">
            <v>10</v>
          </cell>
          <cell r="K128" t="str">
            <v>mg/ml</v>
          </cell>
          <cell r="L128">
            <v>1.5</v>
          </cell>
          <cell r="M128" t="str">
            <v>ml</v>
          </cell>
          <cell r="N128">
            <v>10</v>
          </cell>
          <cell r="O128" t="str">
            <v>lykjur</v>
          </cell>
          <cell r="P128" t="str">
            <v/>
          </cell>
          <cell r="Q128" t="str">
            <v>J01GB07</v>
          </cell>
          <cell r="R128">
            <v>31413</v>
          </cell>
          <cell r="S128">
            <v>39782</v>
          </cell>
          <cell r="T128" t="str">
            <v>R</v>
          </cell>
          <cell r="U128" t="str">
            <v>A</v>
          </cell>
          <cell r="V128" t="str">
            <v>5</v>
          </cell>
          <cell r="W128">
            <v>0</v>
          </cell>
          <cell r="X128">
            <v>0</v>
          </cell>
          <cell r="Y128" t="str">
            <v>0</v>
          </cell>
          <cell r="Z128">
            <v>1</v>
          </cell>
          <cell r="AA128" t="str">
            <v>SCP</v>
          </cell>
          <cell r="AB128">
            <v>0</v>
          </cell>
          <cell r="AC128">
            <v>0</v>
          </cell>
          <cell r="AD128">
            <v>0</v>
          </cell>
          <cell r="AE128">
            <v>100</v>
          </cell>
          <cell r="AF128" t="str">
            <v>DKK</v>
          </cell>
          <cell r="AG128" t="str">
            <v>lyfsjukr</v>
          </cell>
          <cell r="AH128" t="str">
            <v/>
          </cell>
          <cell r="AI128" t="str">
            <v>02</v>
          </cell>
          <cell r="AJ128">
            <v>15</v>
          </cell>
          <cell r="AK128" t="str">
            <v/>
          </cell>
          <cell r="AL128">
            <v>0</v>
          </cell>
          <cell r="AM128">
            <v>0.4286</v>
          </cell>
          <cell r="AN128" t="str">
            <v>Vistor hf</v>
          </cell>
          <cell r="AO128" t="str">
            <v>Schering-Plough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123.405</v>
          </cell>
          <cell r="AX128">
            <v>2449</v>
          </cell>
          <cell r="AY128">
            <v>3506</v>
          </cell>
          <cell r="AZ128" t="str">
            <v/>
          </cell>
          <cell r="BA128" t="str">
            <v/>
          </cell>
          <cell r="BB128">
            <v>2449</v>
          </cell>
          <cell r="BC128" t="str">
            <v/>
          </cell>
          <cell r="BD128">
            <v>2449</v>
          </cell>
          <cell r="BE128">
            <v>3506</v>
          </cell>
          <cell r="BG128" t="str">
            <v>Afskráð</v>
          </cell>
        </row>
        <row r="129">
          <cell r="A129">
            <v>7758</v>
          </cell>
          <cell r="D129" t="e">
            <v>#N/A</v>
          </cell>
          <cell r="E129" t="e">
            <v>#N/A</v>
          </cell>
          <cell r="F129">
            <v>7758</v>
          </cell>
          <cell r="G129" t="e">
            <v>#N/A</v>
          </cell>
          <cell r="H129" t="e">
            <v>#N/A</v>
          </cell>
          <cell r="I129" t="e">
            <v>#N/A</v>
          </cell>
          <cell r="J129" t="e">
            <v>#N/A</v>
          </cell>
          <cell r="K129" t="e">
            <v>#N/A</v>
          </cell>
          <cell r="L129" t="e">
            <v>#N/A</v>
          </cell>
          <cell r="M129" t="e">
            <v>#N/A</v>
          </cell>
          <cell r="N129" t="e">
            <v>#N/A</v>
          </cell>
          <cell r="O129" t="e">
            <v>#N/A</v>
          </cell>
          <cell r="P129" t="e">
            <v>#N/A</v>
          </cell>
          <cell r="Q129" t="e">
            <v>#N/A</v>
          </cell>
          <cell r="R129" t="e">
            <v>#N/A</v>
          </cell>
          <cell r="S129" t="e">
            <v>#N/A</v>
          </cell>
          <cell r="T129" t="e">
            <v>#N/A</v>
          </cell>
          <cell r="U129" t="e">
            <v>#N/A</v>
          </cell>
          <cell r="V129" t="e">
            <v>#N/A</v>
          </cell>
          <cell r="W129" t="e">
            <v>#N/A</v>
          </cell>
          <cell r="X129" t="e">
            <v>#N/A</v>
          </cell>
          <cell r="Y129" t="e">
            <v>#N/A</v>
          </cell>
          <cell r="Z129" t="e">
            <v>#N/A</v>
          </cell>
          <cell r="AA129" t="e">
            <v>#N/A</v>
          </cell>
          <cell r="AB129" t="e">
            <v>#N/A</v>
          </cell>
          <cell r="AC129" t="e">
            <v>#N/A</v>
          </cell>
          <cell r="AD129" t="e">
            <v>#N/A</v>
          </cell>
          <cell r="AE129" t="e">
            <v>#N/A</v>
          </cell>
          <cell r="AF129" t="e">
            <v>#N/A</v>
          </cell>
          <cell r="AG129" t="e">
            <v>#N/A</v>
          </cell>
          <cell r="AH129" t="e">
            <v>#N/A</v>
          </cell>
          <cell r="AI129" t="e">
            <v>#N/A</v>
          </cell>
          <cell r="AJ129" t="e">
            <v>#N/A</v>
          </cell>
          <cell r="AK129" t="e">
            <v>#N/A</v>
          </cell>
          <cell r="AL129" t="e">
            <v>#N/A</v>
          </cell>
          <cell r="AM129" t="e">
            <v>#N/A</v>
          </cell>
          <cell r="AN129" t="e">
            <v>#N/A</v>
          </cell>
          <cell r="AO129" t="e">
            <v>#N/A</v>
          </cell>
          <cell r="AP129" t="e">
            <v>#N/A</v>
          </cell>
          <cell r="AQ129" t="e">
            <v>#N/A</v>
          </cell>
          <cell r="AR129" t="e">
            <v>#N/A</v>
          </cell>
          <cell r="AS129" t="e">
            <v>#N/A</v>
          </cell>
          <cell r="AT129" t="e">
            <v>#N/A</v>
          </cell>
          <cell r="AU129" t="e">
            <v>#N/A</v>
          </cell>
          <cell r="AV129" t="e">
            <v>#N/A</v>
          </cell>
          <cell r="AW129" t="e">
            <v>#N/A</v>
          </cell>
          <cell r="AX129" t="e">
            <v>#N/A</v>
          </cell>
          <cell r="AY129" t="e">
            <v>#N/A</v>
          </cell>
          <cell r="AZ129" t="e">
            <v>#N/A</v>
          </cell>
          <cell r="BA129" t="e">
            <v>#N/A</v>
          </cell>
          <cell r="BB129" t="e">
            <v>#N/A</v>
          </cell>
          <cell r="BC129" t="e">
            <v>#N/A</v>
          </cell>
          <cell r="BD129" t="e">
            <v>#N/A</v>
          </cell>
          <cell r="BE129" t="e">
            <v>#N/A</v>
          </cell>
          <cell r="BG129" t="str">
            <v>Afskráð lausasölulyf</v>
          </cell>
        </row>
        <row r="130">
          <cell r="D130" t="e">
            <v>#N/A</v>
          </cell>
          <cell r="E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  <cell r="AV130" t="e">
            <v>#N/A</v>
          </cell>
          <cell r="AW130" t="e">
            <v>#N/A</v>
          </cell>
          <cell r="AX130" t="e">
            <v>#N/A</v>
          </cell>
          <cell r="AY130" t="e">
            <v>#N/A</v>
          </cell>
          <cell r="AZ130" t="e">
            <v>#N/A</v>
          </cell>
          <cell r="BA130" t="e">
            <v>#N/A</v>
          </cell>
          <cell r="BB130" t="e">
            <v>#N/A</v>
          </cell>
          <cell r="BC130" t="e">
            <v>#N/A</v>
          </cell>
          <cell r="BD130" t="e">
            <v>#N/A</v>
          </cell>
          <cell r="BE130" t="e">
            <v>#N/A</v>
          </cell>
        </row>
        <row r="131">
          <cell r="A131">
            <v>126385</v>
          </cell>
          <cell r="D131">
            <v>3392</v>
          </cell>
          <cell r="E131">
            <v>1</v>
          </cell>
          <cell r="F131">
            <v>126385</v>
          </cell>
          <cell r="G131" t="str">
            <v>L01XX1702</v>
          </cell>
          <cell r="H131" t="str">
            <v>Hycamtin</v>
          </cell>
          <cell r="I131" t="str">
            <v>hylki</v>
          </cell>
          <cell r="J131">
            <v>0.25</v>
          </cell>
          <cell r="K131" t="str">
            <v>mg</v>
          </cell>
          <cell r="L131">
            <v>10</v>
          </cell>
          <cell r="M131" t="str">
            <v>stk</v>
          </cell>
          <cell r="N131">
            <v>1</v>
          </cell>
          <cell r="O131" t="str">
            <v>þpakki</v>
          </cell>
          <cell r="P131" t="str">
            <v>hart</v>
          </cell>
          <cell r="Q131" t="str">
            <v>L01XX17</v>
          </cell>
          <cell r="R131">
            <v>39753</v>
          </cell>
          <cell r="S131" t="str">
            <v/>
          </cell>
          <cell r="T131" t="str">
            <v>R</v>
          </cell>
          <cell r="U131" t="str">
            <v>K</v>
          </cell>
          <cell r="V131" t="str">
            <v>3</v>
          </cell>
          <cell r="W131">
            <v>0</v>
          </cell>
          <cell r="X131">
            <v>1</v>
          </cell>
          <cell r="Y131" t="str">
            <v>0</v>
          </cell>
          <cell r="Z131">
            <v>1</v>
          </cell>
          <cell r="AA131" t="str">
            <v>GSK</v>
          </cell>
          <cell r="AB131">
            <v>0</v>
          </cell>
          <cell r="AC131">
            <v>0</v>
          </cell>
          <cell r="AD131">
            <v>0</v>
          </cell>
          <cell r="AE131">
            <v>100</v>
          </cell>
          <cell r="AF131" t="str">
            <v>GBP</v>
          </cell>
          <cell r="AG131" t="str">
            <v>lyfsjukr</v>
          </cell>
          <cell r="AH131" t="str">
            <v/>
          </cell>
          <cell r="AI131" t="str">
            <v>00</v>
          </cell>
          <cell r="AJ131">
            <v>10</v>
          </cell>
          <cell r="AK131" t="str">
            <v>0</v>
          </cell>
          <cell r="AL131">
            <v>0</v>
          </cell>
          <cell r="AM131">
            <v>0</v>
          </cell>
          <cell r="AN131" t="str">
            <v>GlaxoSmithKline ehf</v>
          </cell>
          <cell r="AO131" t="str">
            <v>GlaxoSmithKline ehf</v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152.89</v>
          </cell>
          <cell r="AX131">
            <v>32245</v>
          </cell>
          <cell r="AY131">
            <v>42013</v>
          </cell>
          <cell r="AZ131" t="str">
            <v/>
          </cell>
          <cell r="BA131" t="str">
            <v/>
          </cell>
          <cell r="BB131" t="str">
            <v/>
          </cell>
          <cell r="BC131" t="str">
            <v/>
          </cell>
          <cell r="BD131">
            <v>32245</v>
          </cell>
          <cell r="BE131">
            <v>42013</v>
          </cell>
          <cell r="BG131" t="str">
            <v>Breytt geymsluskilyrði</v>
          </cell>
        </row>
        <row r="132">
          <cell r="A132">
            <v>126374</v>
          </cell>
          <cell r="D132">
            <v>3393</v>
          </cell>
          <cell r="E132">
            <v>1</v>
          </cell>
          <cell r="F132">
            <v>126374</v>
          </cell>
          <cell r="G132" t="str">
            <v>L01XX1702</v>
          </cell>
          <cell r="H132" t="str">
            <v>Hycamtin</v>
          </cell>
          <cell r="I132" t="str">
            <v>hylki</v>
          </cell>
          <cell r="J132">
            <v>1</v>
          </cell>
          <cell r="K132" t="str">
            <v>mg</v>
          </cell>
          <cell r="L132">
            <v>10</v>
          </cell>
          <cell r="M132" t="str">
            <v>stk</v>
          </cell>
          <cell r="N132">
            <v>1</v>
          </cell>
          <cell r="O132" t="str">
            <v>þpakki</v>
          </cell>
          <cell r="P132" t="str">
            <v>hart</v>
          </cell>
          <cell r="Q132" t="str">
            <v>L01XX17</v>
          </cell>
          <cell r="R132">
            <v>39753</v>
          </cell>
          <cell r="S132" t="str">
            <v/>
          </cell>
          <cell r="T132" t="str">
            <v>R</v>
          </cell>
          <cell r="U132" t="str">
            <v>K</v>
          </cell>
          <cell r="V132" t="str">
            <v>3</v>
          </cell>
          <cell r="W132">
            <v>0</v>
          </cell>
          <cell r="X132">
            <v>1</v>
          </cell>
          <cell r="Y132" t="str">
            <v>0</v>
          </cell>
          <cell r="Z132">
            <v>1</v>
          </cell>
          <cell r="AA132" t="str">
            <v>GSK</v>
          </cell>
          <cell r="AB132">
            <v>0</v>
          </cell>
          <cell r="AC132">
            <v>0</v>
          </cell>
          <cell r="AD132">
            <v>0</v>
          </cell>
          <cell r="AE132">
            <v>100</v>
          </cell>
          <cell r="AF132" t="str">
            <v>GBP</v>
          </cell>
          <cell r="AG132" t="str">
            <v>lyfsjukr</v>
          </cell>
          <cell r="AH132" t="str">
            <v/>
          </cell>
          <cell r="AI132" t="str">
            <v>00</v>
          </cell>
          <cell r="AJ132">
            <v>10</v>
          </cell>
          <cell r="AK132" t="str">
            <v>0</v>
          </cell>
          <cell r="AL132">
            <v>0</v>
          </cell>
          <cell r="AM132">
            <v>0</v>
          </cell>
          <cell r="AN132" t="str">
            <v>GlaxoSmithKline ehf</v>
          </cell>
          <cell r="AO132" t="str">
            <v>GlaxoSmithKline ehf</v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595.75</v>
          </cell>
          <cell r="AX132">
            <v>125644</v>
          </cell>
          <cell r="AY132">
            <v>158294</v>
          </cell>
          <cell r="AZ132" t="str">
            <v/>
          </cell>
          <cell r="BA132" t="str">
            <v/>
          </cell>
          <cell r="BB132" t="str">
            <v/>
          </cell>
          <cell r="BC132" t="str">
            <v/>
          </cell>
          <cell r="BD132">
            <v>125644</v>
          </cell>
          <cell r="BE132">
            <v>158294</v>
          </cell>
          <cell r="BG132" t="str">
            <v>Breytt geymsluskilyrði</v>
          </cell>
        </row>
        <row r="133">
          <cell r="A133">
            <v>575472</v>
          </cell>
          <cell r="D133">
            <v>2765</v>
          </cell>
          <cell r="E133">
            <v>1</v>
          </cell>
          <cell r="F133">
            <v>575472</v>
          </cell>
          <cell r="G133" t="str">
            <v>P03AX0301</v>
          </cell>
          <cell r="H133" t="str">
            <v>Prioderm</v>
          </cell>
          <cell r="I133" t="str">
            <v>hársápa</v>
          </cell>
          <cell r="J133">
            <v>10</v>
          </cell>
          <cell r="K133" t="str">
            <v>mg/ml</v>
          </cell>
          <cell r="L133">
            <v>40</v>
          </cell>
          <cell r="M133" t="str">
            <v>g</v>
          </cell>
          <cell r="N133">
            <v>1</v>
          </cell>
          <cell r="O133" t="str">
            <v>túpa</v>
          </cell>
          <cell r="P133" t="str">
            <v/>
          </cell>
          <cell r="Q133" t="str">
            <v>P03AX03</v>
          </cell>
          <cell r="R133">
            <v>34425</v>
          </cell>
          <cell r="S133" t="str">
            <v/>
          </cell>
          <cell r="T133" t="str">
            <v>L</v>
          </cell>
          <cell r="U133" t="str">
            <v>K</v>
          </cell>
          <cell r="V133" t="str">
            <v>2</v>
          </cell>
          <cell r="W133">
            <v>0</v>
          </cell>
          <cell r="X133">
            <v>0</v>
          </cell>
          <cell r="Y133" t="str">
            <v>0</v>
          </cell>
          <cell r="Z133">
            <v>0</v>
          </cell>
          <cell r="AA133" t="str">
            <v>NOP</v>
          </cell>
          <cell r="AB133">
            <v>0</v>
          </cell>
          <cell r="AC133">
            <v>0</v>
          </cell>
          <cell r="AD133">
            <v>0</v>
          </cell>
          <cell r="AE133">
            <v>100</v>
          </cell>
          <cell r="AF133" t="str">
            <v>IKR</v>
          </cell>
          <cell r="AG133" t="str">
            <v>lyfalmen</v>
          </cell>
          <cell r="AH133" t="str">
            <v/>
          </cell>
          <cell r="AI133" t="str">
            <v>23</v>
          </cell>
          <cell r="AJ133">
            <v>40</v>
          </cell>
          <cell r="AK133" t="str">
            <v/>
          </cell>
          <cell r="AL133">
            <v>0</v>
          </cell>
          <cell r="AM133">
            <v>0</v>
          </cell>
          <cell r="AN133" t="str">
            <v>Icepharma hf</v>
          </cell>
          <cell r="AO133" t="str">
            <v>Norpharma</v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0</v>
          </cell>
          <cell r="AX133">
            <v>0</v>
          </cell>
          <cell r="AY133">
            <v>0</v>
          </cell>
          <cell r="AZ133" t="str">
            <v/>
          </cell>
          <cell r="BA133" t="str">
            <v/>
          </cell>
          <cell r="BB133">
            <v>0</v>
          </cell>
          <cell r="BC133" t="str">
            <v/>
          </cell>
          <cell r="BD133">
            <v>0</v>
          </cell>
          <cell r="BE133">
            <v>0</v>
          </cell>
          <cell r="BG133" t="str">
            <v>Breytt geymsluskilyrði</v>
          </cell>
        </row>
        <row r="134">
          <cell r="D134" t="e">
            <v>#N/A</v>
          </cell>
          <cell r="E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e">
            <v>#N/A</v>
          </cell>
          <cell r="K134" t="e">
            <v>#N/A</v>
          </cell>
          <cell r="L134" t="e">
            <v>#N/A</v>
          </cell>
          <cell r="M134" t="e">
            <v>#N/A</v>
          </cell>
          <cell r="N134" t="e">
            <v>#N/A</v>
          </cell>
          <cell r="O134" t="e">
            <v>#N/A</v>
          </cell>
          <cell r="P134" t="e">
            <v>#N/A</v>
          </cell>
          <cell r="Q134" t="e">
            <v>#N/A</v>
          </cell>
          <cell r="R134" t="e">
            <v>#N/A</v>
          </cell>
          <cell r="S134" t="e">
            <v>#N/A</v>
          </cell>
          <cell r="T134" t="e">
            <v>#N/A</v>
          </cell>
          <cell r="U134" t="e">
            <v>#N/A</v>
          </cell>
          <cell r="V134" t="e">
            <v>#N/A</v>
          </cell>
          <cell r="W134" t="e">
            <v>#N/A</v>
          </cell>
          <cell r="X134" t="e">
            <v>#N/A</v>
          </cell>
          <cell r="Y134" t="e">
            <v>#N/A</v>
          </cell>
          <cell r="Z134" t="e">
            <v>#N/A</v>
          </cell>
          <cell r="AA134" t="e">
            <v>#N/A</v>
          </cell>
          <cell r="AB134" t="e">
            <v>#N/A</v>
          </cell>
          <cell r="AC134" t="e">
            <v>#N/A</v>
          </cell>
          <cell r="AD134" t="e">
            <v>#N/A</v>
          </cell>
          <cell r="AE134" t="e">
            <v>#N/A</v>
          </cell>
          <cell r="AF134" t="e">
            <v>#N/A</v>
          </cell>
          <cell r="AG134" t="e">
            <v>#N/A</v>
          </cell>
          <cell r="AH134" t="e">
            <v>#N/A</v>
          </cell>
          <cell r="AI134" t="e">
            <v>#N/A</v>
          </cell>
          <cell r="AJ134" t="e">
            <v>#N/A</v>
          </cell>
          <cell r="AK134" t="e">
            <v>#N/A</v>
          </cell>
          <cell r="AL134" t="e">
            <v>#N/A</v>
          </cell>
          <cell r="AM134" t="e">
            <v>#N/A</v>
          </cell>
          <cell r="AN134" t="e">
            <v>#N/A</v>
          </cell>
          <cell r="AO134" t="e">
            <v>#N/A</v>
          </cell>
          <cell r="AP134" t="e">
            <v>#N/A</v>
          </cell>
          <cell r="AQ134" t="e">
            <v>#N/A</v>
          </cell>
          <cell r="AR134" t="e">
            <v>#N/A</v>
          </cell>
          <cell r="AS134" t="e">
            <v>#N/A</v>
          </cell>
          <cell r="AT134" t="e">
            <v>#N/A</v>
          </cell>
          <cell r="AU134" t="e">
            <v>#N/A</v>
          </cell>
          <cell r="AV134" t="e">
            <v>#N/A</v>
          </cell>
          <cell r="AW134" t="e">
            <v>#N/A</v>
          </cell>
          <cell r="AX134" t="e">
            <v>#N/A</v>
          </cell>
          <cell r="AY134" t="e">
            <v>#N/A</v>
          </cell>
          <cell r="AZ134" t="e">
            <v>#N/A</v>
          </cell>
          <cell r="BA134" t="e">
            <v>#N/A</v>
          </cell>
          <cell r="BB134" t="e">
            <v>#N/A</v>
          </cell>
          <cell r="BC134" t="e">
            <v>#N/A</v>
          </cell>
          <cell r="BD134" t="e">
            <v>#N/A</v>
          </cell>
          <cell r="BE134" t="e">
            <v>#N/A</v>
          </cell>
        </row>
        <row r="135">
          <cell r="A135">
            <v>90232</v>
          </cell>
          <cell r="D135">
            <v>1375</v>
          </cell>
          <cell r="E135">
            <v>1</v>
          </cell>
          <cell r="F135">
            <v>90232</v>
          </cell>
          <cell r="G135" t="str">
            <v>L01XC0601</v>
          </cell>
          <cell r="H135" t="str">
            <v>Erbitux</v>
          </cell>
          <cell r="I135" t="str">
            <v>irl</v>
          </cell>
          <cell r="J135">
            <v>5</v>
          </cell>
          <cell r="K135" t="str">
            <v>mg/ml</v>
          </cell>
          <cell r="L135">
            <v>20</v>
          </cell>
          <cell r="M135" t="str">
            <v>ml</v>
          </cell>
          <cell r="N135">
            <v>1</v>
          </cell>
          <cell r="O135" t="str">
            <v>hgl</v>
          </cell>
          <cell r="P135" t="str">
            <v>lausn</v>
          </cell>
          <cell r="Q135" t="str">
            <v>L01XC06</v>
          </cell>
          <cell r="R135">
            <v>39173</v>
          </cell>
          <cell r="S135" t="str">
            <v/>
          </cell>
          <cell r="T135" t="str">
            <v>R</v>
          </cell>
          <cell r="U135" t="str">
            <v>K</v>
          </cell>
          <cell r="V135" t="str">
            <v>3</v>
          </cell>
          <cell r="W135">
            <v>0</v>
          </cell>
          <cell r="X135">
            <v>1</v>
          </cell>
          <cell r="Y135" t="str">
            <v>0</v>
          </cell>
          <cell r="Z135">
            <v>1</v>
          </cell>
          <cell r="AA135" t="str">
            <v>MRK</v>
          </cell>
          <cell r="AB135">
            <v>0</v>
          </cell>
          <cell r="AC135">
            <v>0</v>
          </cell>
          <cell r="AD135">
            <v>0</v>
          </cell>
          <cell r="AE135">
            <v>100</v>
          </cell>
          <cell r="AF135" t="str">
            <v>XEU</v>
          </cell>
          <cell r="AG135" t="str">
            <v>lyfsjukr</v>
          </cell>
          <cell r="AH135" t="str">
            <v/>
          </cell>
          <cell r="AI135" t="str">
            <v>00</v>
          </cell>
          <cell r="AJ135">
            <v>20</v>
          </cell>
          <cell r="AK135" t="str">
            <v/>
          </cell>
          <cell r="AL135">
            <v>0</v>
          </cell>
          <cell r="AM135">
            <v>0</v>
          </cell>
          <cell r="AN135" t="str">
            <v>Vistor hf</v>
          </cell>
          <cell r="AO135" t="str">
            <v>Merck KgaA (V)</v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258.158</v>
          </cell>
          <cell r="AX135">
            <v>45820</v>
          </cell>
          <cell r="AY135">
            <v>58913</v>
          </cell>
          <cell r="AZ135" t="str">
            <v/>
          </cell>
          <cell r="BA135" t="str">
            <v/>
          </cell>
          <cell r="BB135">
            <v>45820</v>
          </cell>
          <cell r="BC135" t="str">
            <v/>
          </cell>
          <cell r="BD135">
            <v>45820</v>
          </cell>
          <cell r="BE135">
            <v>58913</v>
          </cell>
          <cell r="BG135" t="str">
            <v>Breytt geymsluþol</v>
          </cell>
        </row>
        <row r="136">
          <cell r="A136">
            <v>90242</v>
          </cell>
          <cell r="D136">
            <v>1376</v>
          </cell>
          <cell r="E136">
            <v>1</v>
          </cell>
          <cell r="F136">
            <v>90242</v>
          </cell>
          <cell r="G136" t="str">
            <v>L01XC0601</v>
          </cell>
          <cell r="H136" t="str">
            <v>Erbitux</v>
          </cell>
          <cell r="I136" t="str">
            <v>irl</v>
          </cell>
          <cell r="J136">
            <v>5</v>
          </cell>
          <cell r="K136" t="str">
            <v>mg/ml</v>
          </cell>
          <cell r="L136">
            <v>100</v>
          </cell>
          <cell r="M136" t="str">
            <v>ml</v>
          </cell>
          <cell r="N136">
            <v>1</v>
          </cell>
          <cell r="O136" t="str">
            <v>hgl</v>
          </cell>
          <cell r="P136" t="str">
            <v>lausn</v>
          </cell>
          <cell r="Q136" t="str">
            <v>L01XC06</v>
          </cell>
          <cell r="R136">
            <v>39173</v>
          </cell>
          <cell r="S136" t="str">
            <v/>
          </cell>
          <cell r="T136" t="str">
            <v>R</v>
          </cell>
          <cell r="U136" t="str">
            <v>K</v>
          </cell>
          <cell r="V136" t="str">
            <v>3</v>
          </cell>
          <cell r="W136">
            <v>0</v>
          </cell>
          <cell r="X136">
            <v>1</v>
          </cell>
          <cell r="Y136" t="str">
            <v>0</v>
          </cell>
          <cell r="Z136">
            <v>1</v>
          </cell>
          <cell r="AA136" t="str">
            <v>MRK</v>
          </cell>
          <cell r="AB136">
            <v>0</v>
          </cell>
          <cell r="AC136">
            <v>0</v>
          </cell>
          <cell r="AD136">
            <v>0</v>
          </cell>
          <cell r="AE136">
            <v>100</v>
          </cell>
          <cell r="AF136" t="str">
            <v>XEU</v>
          </cell>
          <cell r="AG136" t="str">
            <v>lyfsjukr</v>
          </cell>
          <cell r="AH136" t="str">
            <v/>
          </cell>
          <cell r="AI136" t="str">
            <v>00</v>
          </cell>
          <cell r="AJ136">
            <v>100</v>
          </cell>
          <cell r="AK136" t="str">
            <v/>
          </cell>
          <cell r="AL136">
            <v>0</v>
          </cell>
          <cell r="AM136">
            <v>0</v>
          </cell>
          <cell r="AN136" t="str">
            <v>Vistor hf</v>
          </cell>
          <cell r="AO136" t="str">
            <v>Merck KgaA (V)</v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1290.775</v>
          </cell>
          <cell r="AX136">
            <v>229100</v>
          </cell>
          <cell r="AY136">
            <v>287097</v>
          </cell>
          <cell r="AZ136" t="str">
            <v/>
          </cell>
          <cell r="BA136" t="str">
            <v/>
          </cell>
          <cell r="BB136">
            <v>229100</v>
          </cell>
          <cell r="BC136" t="str">
            <v/>
          </cell>
          <cell r="BD136">
            <v>229100</v>
          </cell>
          <cell r="BE136">
            <v>287097</v>
          </cell>
          <cell r="BG136" t="str">
            <v>Breytt geymsluþol</v>
          </cell>
        </row>
        <row r="137">
          <cell r="A137">
            <v>137641</v>
          </cell>
          <cell r="D137">
            <v>1282</v>
          </cell>
          <cell r="E137">
            <v>1</v>
          </cell>
          <cell r="F137">
            <v>137641</v>
          </cell>
          <cell r="G137" t="str">
            <v>S01LA0401</v>
          </cell>
          <cell r="H137" t="str">
            <v>Lucentis</v>
          </cell>
          <cell r="I137" t="str">
            <v>stl</v>
          </cell>
          <cell r="J137">
            <v>10</v>
          </cell>
          <cell r="K137" t="str">
            <v>mg/ml</v>
          </cell>
          <cell r="L137">
            <v>0.23</v>
          </cell>
          <cell r="M137" t="str">
            <v>ml</v>
          </cell>
          <cell r="N137">
            <v>1</v>
          </cell>
          <cell r="O137" t="str">
            <v>hgl</v>
          </cell>
          <cell r="P137" t="str">
            <v>lausn</v>
          </cell>
          <cell r="Q137" t="str">
            <v>S01LA04</v>
          </cell>
          <cell r="R137">
            <v>39142</v>
          </cell>
          <cell r="S137" t="str">
            <v/>
          </cell>
          <cell r="T137" t="str">
            <v>R</v>
          </cell>
          <cell r="U137" t="str">
            <v>A</v>
          </cell>
          <cell r="V137" t="str">
            <v>2</v>
          </cell>
          <cell r="W137">
            <v>0</v>
          </cell>
          <cell r="X137">
            <v>1</v>
          </cell>
          <cell r="Y137" t="str">
            <v>0</v>
          </cell>
          <cell r="Z137">
            <v>1</v>
          </cell>
          <cell r="AA137" t="str">
            <v>NOE</v>
          </cell>
          <cell r="AB137">
            <v>0</v>
          </cell>
          <cell r="AC137">
            <v>0</v>
          </cell>
          <cell r="AD137">
            <v>0</v>
          </cell>
          <cell r="AE137">
            <v>100</v>
          </cell>
          <cell r="AF137" t="str">
            <v>DKK</v>
          </cell>
          <cell r="AG137" t="str">
            <v>lyfsjukr</v>
          </cell>
          <cell r="AH137" t="str">
            <v/>
          </cell>
          <cell r="AI137" t="str">
            <v>00</v>
          </cell>
          <cell r="AJ137">
            <v>0.23</v>
          </cell>
          <cell r="AK137" t="str">
            <v>0</v>
          </cell>
          <cell r="AL137">
            <v>0</v>
          </cell>
          <cell r="AM137">
            <v>0</v>
          </cell>
          <cell r="AN137" t="str">
            <v>Vistor hf</v>
          </cell>
          <cell r="AO137" t="str">
            <v>Novartis Europharm Ltd</v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7340.4529</v>
          </cell>
          <cell r="AX137">
            <v>174820</v>
          </cell>
          <cell r="AY137">
            <v>219518</v>
          </cell>
          <cell r="AZ137" t="str">
            <v/>
          </cell>
          <cell r="BA137" t="str">
            <v/>
          </cell>
          <cell r="BB137">
            <v>174820</v>
          </cell>
          <cell r="BC137" t="str">
            <v/>
          </cell>
          <cell r="BD137">
            <v>174820</v>
          </cell>
          <cell r="BE137">
            <v>219518</v>
          </cell>
          <cell r="BG137" t="str">
            <v>Breytt geymsluþol</v>
          </cell>
        </row>
        <row r="138">
          <cell r="A138">
            <v>20700</v>
          </cell>
          <cell r="D138">
            <v>717</v>
          </cell>
          <cell r="E138">
            <v>1</v>
          </cell>
          <cell r="F138">
            <v>20700</v>
          </cell>
          <cell r="G138" t="str">
            <v>L04AA2101</v>
          </cell>
          <cell r="H138" t="str">
            <v>Raptiva</v>
          </cell>
          <cell r="I138" t="str">
            <v>sts</v>
          </cell>
          <cell r="J138">
            <v>100</v>
          </cell>
          <cell r="K138" t="str">
            <v>mg/ml</v>
          </cell>
          <cell r="L138">
            <v>125</v>
          </cell>
          <cell r="M138" t="str">
            <v>mg</v>
          </cell>
          <cell r="N138">
            <v>4</v>
          </cell>
          <cell r="O138" t="str">
            <v>hgl</v>
          </cell>
          <cell r="P138" t="str">
            <v>+ leysir</v>
          </cell>
          <cell r="Q138" t="str">
            <v>L04AA21</v>
          </cell>
          <cell r="R138">
            <v>38473</v>
          </cell>
          <cell r="S138" t="str">
            <v/>
          </cell>
          <cell r="T138" t="str">
            <v>R</v>
          </cell>
          <cell r="U138" t="str">
            <v>K</v>
          </cell>
          <cell r="V138" t="str">
            <v>4</v>
          </cell>
          <cell r="W138">
            <v>0</v>
          </cell>
          <cell r="X138">
            <v>1</v>
          </cell>
          <cell r="Y138" t="str">
            <v>0</v>
          </cell>
          <cell r="Z138">
            <v>1</v>
          </cell>
          <cell r="AA138" t="str">
            <v>SEE</v>
          </cell>
          <cell r="AB138">
            <v>0</v>
          </cell>
          <cell r="AC138">
            <v>0</v>
          </cell>
          <cell r="AD138">
            <v>0</v>
          </cell>
          <cell r="AE138">
            <v>100</v>
          </cell>
          <cell r="AF138" t="str">
            <v>SEK</v>
          </cell>
          <cell r="AG138" t="str">
            <v>lyfsjukr</v>
          </cell>
          <cell r="AH138" t="str">
            <v/>
          </cell>
          <cell r="AI138" t="str">
            <v>00</v>
          </cell>
          <cell r="AJ138">
            <v>500</v>
          </cell>
          <cell r="AK138" t="str">
            <v>0</v>
          </cell>
          <cell r="AL138">
            <v>0</v>
          </cell>
          <cell r="AM138">
            <v>50</v>
          </cell>
          <cell r="AN138" t="str">
            <v>Gróco ehf</v>
          </cell>
          <cell r="AO138" t="str">
            <v>Serono Europe</v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10611.825</v>
          </cell>
          <cell r="AX138">
            <v>183075</v>
          </cell>
          <cell r="AY138">
            <v>229796</v>
          </cell>
          <cell r="AZ138" t="str">
            <v/>
          </cell>
          <cell r="BA138" t="str">
            <v/>
          </cell>
          <cell r="BB138">
            <v>183075</v>
          </cell>
          <cell r="BC138" t="str">
            <v/>
          </cell>
          <cell r="BD138">
            <v>183075</v>
          </cell>
          <cell r="BE138">
            <v>229796</v>
          </cell>
          <cell r="BG138" t="str">
            <v>Breytt geymsluþol</v>
          </cell>
        </row>
        <row r="139">
          <cell r="A139">
            <v>56915</v>
          </cell>
          <cell r="D139">
            <v>1130</v>
          </cell>
          <cell r="E139">
            <v>1</v>
          </cell>
          <cell r="F139">
            <v>56915</v>
          </cell>
          <cell r="G139" t="str">
            <v>L04AA2301</v>
          </cell>
          <cell r="H139" t="str">
            <v>Tysabri</v>
          </cell>
          <cell r="I139" t="str">
            <v>irþ</v>
          </cell>
          <cell r="J139">
            <v>300</v>
          </cell>
          <cell r="K139" t="str">
            <v>mg/hgl</v>
          </cell>
          <cell r="L139">
            <v>15</v>
          </cell>
          <cell r="M139" t="str">
            <v>ml</v>
          </cell>
          <cell r="N139">
            <v>1</v>
          </cell>
          <cell r="O139" t="str">
            <v>hgl</v>
          </cell>
          <cell r="P139" t="str">
            <v>lausn</v>
          </cell>
          <cell r="Q139" t="str">
            <v>L04AA23</v>
          </cell>
          <cell r="R139">
            <v>39326</v>
          </cell>
          <cell r="S139" t="str">
            <v/>
          </cell>
          <cell r="T139" t="str">
            <v>R</v>
          </cell>
          <cell r="U139" t="str">
            <v>K</v>
          </cell>
          <cell r="V139" t="str">
            <v>4</v>
          </cell>
          <cell r="W139">
            <v>0</v>
          </cell>
          <cell r="X139">
            <v>1</v>
          </cell>
          <cell r="Y139" t="str">
            <v>0</v>
          </cell>
          <cell r="Z139">
            <v>1</v>
          </cell>
          <cell r="AA139" t="str">
            <v>EPI</v>
          </cell>
          <cell r="AB139">
            <v>0</v>
          </cell>
          <cell r="AC139">
            <v>0</v>
          </cell>
          <cell r="AD139">
            <v>0</v>
          </cell>
          <cell r="AE139">
            <v>100</v>
          </cell>
          <cell r="AF139" t="str">
            <v>XEU</v>
          </cell>
          <cell r="AG139" t="str">
            <v>lyfsjukr</v>
          </cell>
          <cell r="AH139" t="str">
            <v/>
          </cell>
          <cell r="AI139" t="str">
            <v>00</v>
          </cell>
          <cell r="AJ139">
            <v>15</v>
          </cell>
          <cell r="AK139" t="str">
            <v/>
          </cell>
          <cell r="AL139">
            <v>0</v>
          </cell>
          <cell r="AM139">
            <v>30</v>
          </cell>
          <cell r="AN139" t="str">
            <v>Meda AB</v>
          </cell>
          <cell r="AO139" t="str">
            <v>Elan Pharma International</v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1900.738</v>
          </cell>
          <cell r="AX139">
            <v>337362</v>
          </cell>
          <cell r="AY139">
            <v>421883</v>
          </cell>
          <cell r="AZ139" t="str">
            <v/>
          </cell>
          <cell r="BA139" t="str">
            <v/>
          </cell>
          <cell r="BB139">
            <v>337362</v>
          </cell>
          <cell r="BC139" t="str">
            <v/>
          </cell>
          <cell r="BD139">
            <v>337362</v>
          </cell>
          <cell r="BE139">
            <v>421883</v>
          </cell>
          <cell r="BG139" t="str">
            <v>Breytt geymsluþol</v>
          </cell>
        </row>
        <row r="140">
          <cell r="A140">
            <v>117721</v>
          </cell>
          <cell r="D140">
            <v>1546</v>
          </cell>
          <cell r="E140">
            <v>1</v>
          </cell>
          <cell r="F140">
            <v>117721</v>
          </cell>
          <cell r="G140" t="str">
            <v>D11AF01</v>
          </cell>
          <cell r="H140" t="str">
            <v>Verucid</v>
          </cell>
          <cell r="I140" t="str">
            <v>hlaup</v>
          </cell>
          <cell r="J140">
            <v>0</v>
          </cell>
          <cell r="K140" t="str">
            <v/>
          </cell>
          <cell r="L140">
            <v>5</v>
          </cell>
          <cell r="M140" t="str">
            <v>g</v>
          </cell>
          <cell r="N140">
            <v>1</v>
          </cell>
          <cell r="O140" t="str">
            <v>túpa</v>
          </cell>
          <cell r="P140" t="str">
            <v/>
          </cell>
          <cell r="Q140" t="str">
            <v>D11AF</v>
          </cell>
          <cell r="R140">
            <v>30895</v>
          </cell>
          <cell r="S140" t="str">
            <v/>
          </cell>
          <cell r="T140" t="str">
            <v>L</v>
          </cell>
          <cell r="U140" t="str">
            <v>A</v>
          </cell>
          <cell r="V140" t="str">
            <v>3</v>
          </cell>
          <cell r="W140">
            <v>0</v>
          </cell>
          <cell r="X140">
            <v>0</v>
          </cell>
          <cell r="Y140" t="str">
            <v>0</v>
          </cell>
          <cell r="Z140">
            <v>0</v>
          </cell>
          <cell r="AA140" t="str">
            <v>GAN</v>
          </cell>
          <cell r="AB140">
            <v>0</v>
          </cell>
          <cell r="AC140">
            <v>0</v>
          </cell>
          <cell r="AD140">
            <v>0</v>
          </cell>
          <cell r="AE140">
            <v>100</v>
          </cell>
          <cell r="AF140" t="str">
            <v>DKK</v>
          </cell>
          <cell r="AG140" t="str">
            <v>lyflausa</v>
          </cell>
          <cell r="AH140" t="str">
            <v/>
          </cell>
          <cell r="AI140" t="str">
            <v>23</v>
          </cell>
          <cell r="AJ140">
            <v>5</v>
          </cell>
          <cell r="AK140" t="str">
            <v/>
          </cell>
          <cell r="AL140">
            <v>0</v>
          </cell>
          <cell r="AM140">
            <v>5</v>
          </cell>
          <cell r="AN140" t="str">
            <v>Icepharma hf</v>
          </cell>
          <cell r="AO140" t="str">
            <v>Galderma Nordic AB</v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0</v>
          </cell>
          <cell r="AX140">
            <v>0</v>
          </cell>
          <cell r="AY140" t="str">
            <v/>
          </cell>
          <cell r="AZ140" t="str">
            <v/>
          </cell>
          <cell r="BA140" t="str">
            <v/>
          </cell>
          <cell r="BB140">
            <v>0</v>
          </cell>
          <cell r="BC140" t="str">
            <v/>
          </cell>
          <cell r="BD140">
            <v>0</v>
          </cell>
          <cell r="BE140" t="str">
            <v/>
          </cell>
          <cell r="BG140" t="str">
            <v>Breytt geymsluþol</v>
          </cell>
        </row>
        <row r="141">
          <cell r="D141" t="e">
            <v>#N/A</v>
          </cell>
          <cell r="E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  <cell r="AV141" t="e">
            <v>#N/A</v>
          </cell>
          <cell r="AW141" t="e">
            <v>#N/A</v>
          </cell>
          <cell r="AX141" t="e">
            <v>#N/A</v>
          </cell>
          <cell r="AY141" t="e">
            <v>#N/A</v>
          </cell>
          <cell r="AZ141" t="e">
            <v>#N/A</v>
          </cell>
          <cell r="BA141" t="e">
            <v>#N/A</v>
          </cell>
          <cell r="BB141" t="e">
            <v>#N/A</v>
          </cell>
          <cell r="BC141" t="e">
            <v>#N/A</v>
          </cell>
          <cell r="BD141" t="e">
            <v>#N/A</v>
          </cell>
          <cell r="BE141" t="e">
            <v>#N/A</v>
          </cell>
        </row>
        <row r="142">
          <cell r="A142">
            <v>15448</v>
          </cell>
          <cell r="D142">
            <v>497</v>
          </cell>
          <cell r="E142">
            <v>1</v>
          </cell>
          <cell r="F142">
            <v>15448</v>
          </cell>
          <cell r="G142" t="str">
            <v>A10AE0502</v>
          </cell>
          <cell r="H142" t="str">
            <v>Levemir Penfill</v>
          </cell>
          <cell r="I142" t="str">
            <v>stl</v>
          </cell>
          <cell r="J142">
            <v>100</v>
          </cell>
          <cell r="K142" t="str">
            <v>ae/ml</v>
          </cell>
          <cell r="L142">
            <v>3</v>
          </cell>
          <cell r="M142" t="str">
            <v>ml</v>
          </cell>
          <cell r="N142">
            <v>5</v>
          </cell>
          <cell r="O142" t="str">
            <v>rörlyk</v>
          </cell>
          <cell r="P142" t="str">
            <v/>
          </cell>
          <cell r="Q142" t="str">
            <v>A10AE05</v>
          </cell>
          <cell r="R142">
            <v>39142</v>
          </cell>
          <cell r="S142" t="str">
            <v/>
          </cell>
          <cell r="T142" t="str">
            <v>R</v>
          </cell>
          <cell r="U142" t="str">
            <v>K</v>
          </cell>
          <cell r="V142" t="str">
            <v>2</v>
          </cell>
          <cell r="W142">
            <v>0</v>
          </cell>
          <cell r="X142">
            <v>0</v>
          </cell>
          <cell r="Y142" t="str">
            <v>*</v>
          </cell>
          <cell r="Z142">
            <v>0</v>
          </cell>
          <cell r="AA142" t="str">
            <v>NON</v>
          </cell>
          <cell r="AB142">
            <v>0</v>
          </cell>
          <cell r="AC142">
            <v>0</v>
          </cell>
          <cell r="AD142">
            <v>0</v>
          </cell>
          <cell r="AE142">
            <v>100</v>
          </cell>
          <cell r="AF142" t="str">
            <v>DKK</v>
          </cell>
          <cell r="AG142" t="str">
            <v>lyfalmen</v>
          </cell>
          <cell r="AH142" t="str">
            <v/>
          </cell>
          <cell r="AI142" t="str">
            <v>00</v>
          </cell>
          <cell r="AJ142">
            <v>15</v>
          </cell>
          <cell r="AK142" t="str">
            <v/>
          </cell>
          <cell r="AL142">
            <v>0</v>
          </cell>
          <cell r="AM142">
            <v>37.5</v>
          </cell>
          <cell r="AN142" t="str">
            <v>Vistor hf</v>
          </cell>
          <cell r="AO142" t="str">
            <v>Novo-Nordisk</v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494.696</v>
          </cell>
          <cell r="AX142">
            <v>11782</v>
          </cell>
          <cell r="AY142">
            <v>17425</v>
          </cell>
          <cell r="AZ142" t="str">
            <v/>
          </cell>
          <cell r="BA142" t="str">
            <v/>
          </cell>
          <cell r="BB142">
            <v>11781</v>
          </cell>
          <cell r="BC142" t="str">
            <v/>
          </cell>
          <cell r="BD142">
            <v>11781</v>
          </cell>
          <cell r="BE142">
            <v>17425</v>
          </cell>
          <cell r="BG142" t="str">
            <v>Breytt greiðsluþátttaka</v>
          </cell>
          <cell r="BH142" t="str">
            <v/>
          </cell>
        </row>
        <row r="143">
          <cell r="A143">
            <v>28787</v>
          </cell>
          <cell r="D143">
            <v>921</v>
          </cell>
          <cell r="E143">
            <v>1</v>
          </cell>
          <cell r="F143">
            <v>28787</v>
          </cell>
          <cell r="G143" t="str">
            <v>A04AA0201</v>
          </cell>
          <cell r="H143" t="str">
            <v>Kytril</v>
          </cell>
          <cell r="I143" t="str">
            <v>töflur</v>
          </cell>
          <cell r="J143">
            <v>1</v>
          </cell>
          <cell r="K143" t="str">
            <v>mg</v>
          </cell>
          <cell r="L143">
            <v>10</v>
          </cell>
          <cell r="M143" t="str">
            <v>stk</v>
          </cell>
          <cell r="N143">
            <v>1</v>
          </cell>
          <cell r="O143" t="str">
            <v>þpakki</v>
          </cell>
          <cell r="P143" t="str">
            <v/>
          </cell>
          <cell r="Q143" t="str">
            <v>A04AA02</v>
          </cell>
          <cell r="R143">
            <v>34608</v>
          </cell>
          <cell r="S143" t="str">
            <v/>
          </cell>
          <cell r="T143" t="str">
            <v>R</v>
          </cell>
          <cell r="U143" t="str">
            <v>A</v>
          </cell>
          <cell r="V143" t="str">
            <v>3</v>
          </cell>
          <cell r="W143">
            <v>0</v>
          </cell>
          <cell r="X143">
            <v>0</v>
          </cell>
          <cell r="Y143" t="str">
            <v>E</v>
          </cell>
          <cell r="Z143">
            <v>0</v>
          </cell>
          <cell r="AA143" t="str">
            <v>ROA</v>
          </cell>
          <cell r="AB143">
            <v>0</v>
          </cell>
          <cell r="AC143">
            <v>0</v>
          </cell>
          <cell r="AD143">
            <v>0</v>
          </cell>
          <cell r="AE143">
            <v>100</v>
          </cell>
          <cell r="AF143" t="str">
            <v>DKK</v>
          </cell>
          <cell r="AG143" t="str">
            <v>lyfalmen</v>
          </cell>
          <cell r="AH143" t="str">
            <v/>
          </cell>
          <cell r="AI143" t="str">
            <v>00</v>
          </cell>
          <cell r="AJ143">
            <v>10</v>
          </cell>
          <cell r="AK143" t="str">
            <v/>
          </cell>
          <cell r="AL143">
            <v>0</v>
          </cell>
          <cell r="AM143">
            <v>5</v>
          </cell>
          <cell r="AN143" t="str">
            <v>Icepharma hf</v>
          </cell>
          <cell r="AO143" t="str">
            <v>Roche as</v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559.9714</v>
          </cell>
          <cell r="AX143">
            <v>13336</v>
          </cell>
          <cell r="AY143">
            <v>19654</v>
          </cell>
          <cell r="AZ143" t="str">
            <v/>
          </cell>
          <cell r="BA143" t="str">
            <v/>
          </cell>
          <cell r="BB143">
            <v>13336</v>
          </cell>
          <cell r="BC143" t="str">
            <v/>
          </cell>
          <cell r="BD143">
            <v>13336</v>
          </cell>
          <cell r="BE143">
            <v>19654</v>
          </cell>
          <cell r="BG143" t="str">
            <v>Breytt greiðsluþátttaka</v>
          </cell>
          <cell r="BH143" t="str">
            <v>Sjúkrahúsmerking afnumin</v>
          </cell>
        </row>
        <row r="144">
          <cell r="A144">
            <v>495382</v>
          </cell>
          <cell r="D144">
            <v>2361</v>
          </cell>
          <cell r="E144">
            <v>1</v>
          </cell>
          <cell r="F144">
            <v>495382</v>
          </cell>
          <cell r="G144" t="str">
            <v>A04AA0101</v>
          </cell>
          <cell r="H144" t="str">
            <v>Zofran</v>
          </cell>
          <cell r="I144" t="str">
            <v>stl</v>
          </cell>
          <cell r="J144">
            <v>2</v>
          </cell>
          <cell r="K144" t="str">
            <v>mg/ml</v>
          </cell>
          <cell r="L144">
            <v>2</v>
          </cell>
          <cell r="M144" t="str">
            <v>ml</v>
          </cell>
          <cell r="N144">
            <v>5</v>
          </cell>
          <cell r="O144" t="str">
            <v>lykjur</v>
          </cell>
          <cell r="P144" t="str">
            <v/>
          </cell>
          <cell r="Q144" t="str">
            <v>A04AA01</v>
          </cell>
          <cell r="R144">
            <v>33239</v>
          </cell>
          <cell r="S144" t="str">
            <v/>
          </cell>
          <cell r="T144" t="str">
            <v>R</v>
          </cell>
          <cell r="U144" t="str">
            <v>A</v>
          </cell>
          <cell r="V144" t="str">
            <v>3</v>
          </cell>
          <cell r="W144">
            <v>0</v>
          </cell>
          <cell r="X144">
            <v>0</v>
          </cell>
          <cell r="Y144" t="str">
            <v>E</v>
          </cell>
          <cell r="Z144">
            <v>0</v>
          </cell>
          <cell r="AA144" t="str">
            <v>GSK</v>
          </cell>
          <cell r="AB144">
            <v>0</v>
          </cell>
          <cell r="AC144">
            <v>0</v>
          </cell>
          <cell r="AD144">
            <v>0</v>
          </cell>
          <cell r="AE144">
            <v>100</v>
          </cell>
          <cell r="AF144" t="str">
            <v>GBP</v>
          </cell>
          <cell r="AG144" t="str">
            <v>lyfalmen</v>
          </cell>
          <cell r="AH144" t="str">
            <v/>
          </cell>
          <cell r="AI144" t="str">
            <v>02</v>
          </cell>
          <cell r="AJ144">
            <v>10</v>
          </cell>
          <cell r="AK144" t="str">
            <v/>
          </cell>
          <cell r="AL144">
            <v>0</v>
          </cell>
          <cell r="AM144">
            <v>1.25</v>
          </cell>
          <cell r="AN144" t="str">
            <v>GlaxoSmithKline ehf</v>
          </cell>
          <cell r="AO144" t="str">
            <v>GlaxoSmithKline ehf</v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37.951</v>
          </cell>
          <cell r="AX144">
            <v>8004</v>
          </cell>
          <cell r="AY144">
            <v>12393</v>
          </cell>
          <cell r="AZ144" t="str">
            <v/>
          </cell>
          <cell r="BA144" t="str">
            <v/>
          </cell>
          <cell r="BB144">
            <v>8004</v>
          </cell>
          <cell r="BC144" t="str">
            <v/>
          </cell>
          <cell r="BD144">
            <v>8004</v>
          </cell>
          <cell r="BE144">
            <v>12393</v>
          </cell>
          <cell r="BG144" t="str">
            <v>Breytt greiðsluþátttaka</v>
          </cell>
          <cell r="BH144" t="str">
            <v>Sjúkrahúsmerking afnumin</v>
          </cell>
        </row>
        <row r="145">
          <cell r="A145">
            <v>495390</v>
          </cell>
          <cell r="D145">
            <v>2362</v>
          </cell>
          <cell r="E145">
            <v>1</v>
          </cell>
          <cell r="F145">
            <v>495390</v>
          </cell>
          <cell r="G145" t="str">
            <v>A04AA0101</v>
          </cell>
          <cell r="H145" t="str">
            <v>Zofran</v>
          </cell>
          <cell r="I145" t="str">
            <v>stl</v>
          </cell>
          <cell r="J145">
            <v>2</v>
          </cell>
          <cell r="K145" t="str">
            <v>mg/ml</v>
          </cell>
          <cell r="L145">
            <v>4</v>
          </cell>
          <cell r="M145" t="str">
            <v>ml</v>
          </cell>
          <cell r="N145">
            <v>5</v>
          </cell>
          <cell r="O145" t="str">
            <v>lykjur</v>
          </cell>
          <cell r="P145" t="str">
            <v/>
          </cell>
          <cell r="Q145" t="str">
            <v>A04AA01</v>
          </cell>
          <cell r="R145">
            <v>33239</v>
          </cell>
          <cell r="S145" t="str">
            <v/>
          </cell>
          <cell r="T145" t="str">
            <v>R</v>
          </cell>
          <cell r="U145" t="str">
            <v>A</v>
          </cell>
          <cell r="V145" t="str">
            <v>3</v>
          </cell>
          <cell r="W145">
            <v>0</v>
          </cell>
          <cell r="X145">
            <v>0</v>
          </cell>
          <cell r="Y145" t="str">
            <v>E</v>
          </cell>
          <cell r="Z145">
            <v>0</v>
          </cell>
          <cell r="AA145" t="str">
            <v>GSK</v>
          </cell>
          <cell r="AB145">
            <v>0</v>
          </cell>
          <cell r="AC145">
            <v>0</v>
          </cell>
          <cell r="AD145">
            <v>0</v>
          </cell>
          <cell r="AE145">
            <v>100</v>
          </cell>
          <cell r="AF145" t="str">
            <v>GBP</v>
          </cell>
          <cell r="AG145" t="str">
            <v>lyfalmen</v>
          </cell>
          <cell r="AH145" t="str">
            <v/>
          </cell>
          <cell r="AI145" t="str">
            <v>02</v>
          </cell>
          <cell r="AJ145">
            <v>20</v>
          </cell>
          <cell r="AK145" t="str">
            <v/>
          </cell>
          <cell r="AL145">
            <v>0</v>
          </cell>
          <cell r="AM145">
            <v>2.5</v>
          </cell>
          <cell r="AN145" t="str">
            <v>GlaxoSmithKline ehf</v>
          </cell>
          <cell r="AO145" t="str">
            <v>GlaxoSmithKline ehf</v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54.221</v>
          </cell>
          <cell r="AX145">
            <v>11435</v>
          </cell>
          <cell r="AY145">
            <v>16964</v>
          </cell>
          <cell r="AZ145" t="str">
            <v/>
          </cell>
          <cell r="BA145" t="str">
            <v/>
          </cell>
          <cell r="BB145">
            <v>11435</v>
          </cell>
          <cell r="BC145" t="str">
            <v/>
          </cell>
          <cell r="BD145">
            <v>11435</v>
          </cell>
          <cell r="BE145">
            <v>16964</v>
          </cell>
          <cell r="BG145" t="str">
            <v>Breytt greiðsluþátttaka</v>
          </cell>
          <cell r="BH145" t="str">
            <v>Sjúkrahúsmerking afnumin</v>
          </cell>
        </row>
        <row r="146">
          <cell r="A146">
            <v>495267</v>
          </cell>
          <cell r="D146">
            <v>2358</v>
          </cell>
          <cell r="E146">
            <v>1</v>
          </cell>
          <cell r="F146">
            <v>495267</v>
          </cell>
          <cell r="G146" t="str">
            <v>A04AA0101</v>
          </cell>
          <cell r="H146" t="str">
            <v>Zofran</v>
          </cell>
          <cell r="I146" t="str">
            <v>töflur</v>
          </cell>
          <cell r="J146">
            <v>4</v>
          </cell>
          <cell r="K146" t="str">
            <v>mg</v>
          </cell>
          <cell r="L146">
            <v>100</v>
          </cell>
          <cell r="M146" t="str">
            <v>stk</v>
          </cell>
          <cell r="N146">
            <v>1</v>
          </cell>
          <cell r="O146" t="str">
            <v>glas</v>
          </cell>
          <cell r="P146" t="str">
            <v/>
          </cell>
          <cell r="Q146" t="str">
            <v>A04AA01</v>
          </cell>
          <cell r="R146">
            <v>33239</v>
          </cell>
          <cell r="S146" t="str">
            <v/>
          </cell>
          <cell r="T146" t="str">
            <v>R</v>
          </cell>
          <cell r="U146" t="str">
            <v>A</v>
          </cell>
          <cell r="V146" t="str">
            <v>3</v>
          </cell>
          <cell r="W146">
            <v>0</v>
          </cell>
          <cell r="X146">
            <v>0</v>
          </cell>
          <cell r="Y146" t="str">
            <v>E</v>
          </cell>
          <cell r="Z146">
            <v>0</v>
          </cell>
          <cell r="AA146" t="str">
            <v>GSK</v>
          </cell>
          <cell r="AB146">
            <v>0</v>
          </cell>
          <cell r="AC146">
            <v>0</v>
          </cell>
          <cell r="AD146">
            <v>0</v>
          </cell>
          <cell r="AE146">
            <v>100</v>
          </cell>
          <cell r="AF146" t="str">
            <v>GBP</v>
          </cell>
          <cell r="AG146" t="str">
            <v>lyfalmen</v>
          </cell>
          <cell r="AH146" t="str">
            <v/>
          </cell>
          <cell r="AI146" t="str">
            <v>00</v>
          </cell>
          <cell r="AJ146">
            <v>100</v>
          </cell>
          <cell r="AK146" t="str">
            <v/>
          </cell>
          <cell r="AL146">
            <v>0</v>
          </cell>
          <cell r="AM146">
            <v>25</v>
          </cell>
          <cell r="AN146" t="str">
            <v>GlaxoSmithKline ehf</v>
          </cell>
          <cell r="AO146" t="str">
            <v>GlaxoSmithKline ehf</v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451.79</v>
          </cell>
          <cell r="AX146">
            <v>95283</v>
          </cell>
          <cell r="AY146">
            <v>121678</v>
          </cell>
          <cell r="AZ146" t="str">
            <v/>
          </cell>
          <cell r="BA146" t="str">
            <v/>
          </cell>
          <cell r="BB146">
            <v>95283</v>
          </cell>
          <cell r="BC146" t="str">
            <v/>
          </cell>
          <cell r="BD146">
            <v>95283</v>
          </cell>
          <cell r="BE146">
            <v>121678</v>
          </cell>
          <cell r="BG146" t="str">
            <v>Breytt greiðsluþátttaka</v>
          </cell>
          <cell r="BH146" t="str">
            <v>Sjúkrahúsmerking afnumin</v>
          </cell>
        </row>
        <row r="147">
          <cell r="A147">
            <v>495283</v>
          </cell>
          <cell r="D147">
            <v>2360</v>
          </cell>
          <cell r="E147">
            <v>1</v>
          </cell>
          <cell r="F147">
            <v>495283</v>
          </cell>
          <cell r="G147" t="str">
            <v>A04AA0101</v>
          </cell>
          <cell r="H147" t="str">
            <v>Zofran</v>
          </cell>
          <cell r="I147" t="str">
            <v>töflur</v>
          </cell>
          <cell r="J147">
            <v>8</v>
          </cell>
          <cell r="K147" t="str">
            <v>mg</v>
          </cell>
          <cell r="L147">
            <v>15</v>
          </cell>
          <cell r="M147" t="str">
            <v>stk</v>
          </cell>
          <cell r="N147">
            <v>1</v>
          </cell>
          <cell r="O147" t="str">
            <v>þpakki</v>
          </cell>
          <cell r="P147" t="str">
            <v/>
          </cell>
          <cell r="Q147" t="str">
            <v>A04AA01</v>
          </cell>
          <cell r="R147">
            <v>33239</v>
          </cell>
          <cell r="S147" t="str">
            <v/>
          </cell>
          <cell r="T147" t="str">
            <v>R</v>
          </cell>
          <cell r="U147" t="str">
            <v>A</v>
          </cell>
          <cell r="V147" t="str">
            <v>3</v>
          </cell>
          <cell r="W147">
            <v>0</v>
          </cell>
          <cell r="X147">
            <v>0</v>
          </cell>
          <cell r="Y147" t="str">
            <v>E</v>
          </cell>
          <cell r="Z147">
            <v>0</v>
          </cell>
          <cell r="AA147" t="str">
            <v>GSK</v>
          </cell>
          <cell r="AB147">
            <v>0</v>
          </cell>
          <cell r="AC147">
            <v>0</v>
          </cell>
          <cell r="AD147">
            <v>0</v>
          </cell>
          <cell r="AE147">
            <v>100</v>
          </cell>
          <cell r="AF147" t="str">
            <v>GBP</v>
          </cell>
          <cell r="AG147" t="str">
            <v>lyfalmen</v>
          </cell>
          <cell r="AH147" t="str">
            <v/>
          </cell>
          <cell r="AI147" t="str">
            <v>00</v>
          </cell>
          <cell r="AJ147">
            <v>15</v>
          </cell>
          <cell r="AK147" t="str">
            <v/>
          </cell>
          <cell r="AL147">
            <v>0</v>
          </cell>
          <cell r="AM147">
            <v>7.5</v>
          </cell>
          <cell r="AN147" t="str">
            <v>GlaxoSmithKline ehf</v>
          </cell>
          <cell r="AO147" t="str">
            <v>GlaxoSmithKline ehf</v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97.575</v>
          </cell>
          <cell r="AX147">
            <v>20579</v>
          </cell>
          <cell r="AY147">
            <v>28670</v>
          </cell>
          <cell r="AZ147" t="str">
            <v/>
          </cell>
          <cell r="BA147" t="str">
            <v/>
          </cell>
          <cell r="BB147">
            <v>20578</v>
          </cell>
          <cell r="BC147" t="str">
            <v/>
          </cell>
          <cell r="BD147">
            <v>20578</v>
          </cell>
          <cell r="BE147">
            <v>28670</v>
          </cell>
          <cell r="BG147" t="str">
            <v>Breytt greiðsluþátttaka</v>
          </cell>
          <cell r="BH147" t="str">
            <v>Sjúkrahúsmerking afnumin</v>
          </cell>
        </row>
        <row r="148">
          <cell r="A148">
            <v>495275</v>
          </cell>
          <cell r="D148">
            <v>2359</v>
          </cell>
          <cell r="E148">
            <v>1</v>
          </cell>
          <cell r="F148">
            <v>495275</v>
          </cell>
          <cell r="G148" t="str">
            <v>A04AA0101</v>
          </cell>
          <cell r="H148" t="str">
            <v>Zofran</v>
          </cell>
          <cell r="I148" t="str">
            <v>töflur</v>
          </cell>
          <cell r="J148">
            <v>8</v>
          </cell>
          <cell r="K148" t="str">
            <v>mg</v>
          </cell>
          <cell r="L148">
            <v>100</v>
          </cell>
          <cell r="M148" t="str">
            <v>stk</v>
          </cell>
          <cell r="N148">
            <v>1</v>
          </cell>
          <cell r="O148" t="str">
            <v>glas</v>
          </cell>
          <cell r="P148" t="str">
            <v/>
          </cell>
          <cell r="Q148" t="str">
            <v>A04AA01</v>
          </cell>
          <cell r="R148">
            <v>33239</v>
          </cell>
          <cell r="S148" t="str">
            <v/>
          </cell>
          <cell r="T148" t="str">
            <v>R</v>
          </cell>
          <cell r="U148" t="str">
            <v>A</v>
          </cell>
          <cell r="V148" t="str">
            <v>3</v>
          </cell>
          <cell r="W148">
            <v>0</v>
          </cell>
          <cell r="X148">
            <v>0</v>
          </cell>
          <cell r="Y148" t="str">
            <v>E</v>
          </cell>
          <cell r="Z148">
            <v>0</v>
          </cell>
          <cell r="AA148" t="str">
            <v>GSK</v>
          </cell>
          <cell r="AB148">
            <v>0</v>
          </cell>
          <cell r="AC148">
            <v>0</v>
          </cell>
          <cell r="AD148">
            <v>0</v>
          </cell>
          <cell r="AE148">
            <v>100</v>
          </cell>
          <cell r="AF148" t="str">
            <v>GBP</v>
          </cell>
          <cell r="AG148" t="str">
            <v>lyfalmen</v>
          </cell>
          <cell r="AH148" t="str">
            <v/>
          </cell>
          <cell r="AI148" t="str">
            <v>00</v>
          </cell>
          <cell r="AJ148">
            <v>100</v>
          </cell>
          <cell r="AK148" t="str">
            <v/>
          </cell>
          <cell r="AL148">
            <v>0</v>
          </cell>
          <cell r="AM148">
            <v>50</v>
          </cell>
          <cell r="AN148" t="str">
            <v>GlaxoSmithKline ehf</v>
          </cell>
          <cell r="AO148" t="str">
            <v>GlaxoSmithKline ehf</v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636.45</v>
          </cell>
          <cell r="AX148">
            <v>134227</v>
          </cell>
          <cell r="AY148">
            <v>170163</v>
          </cell>
          <cell r="AZ148" t="str">
            <v/>
          </cell>
          <cell r="BA148" t="str">
            <v/>
          </cell>
          <cell r="BB148">
            <v>134227</v>
          </cell>
          <cell r="BC148" t="str">
            <v/>
          </cell>
          <cell r="BD148">
            <v>134227</v>
          </cell>
          <cell r="BE148">
            <v>170163</v>
          </cell>
          <cell r="BG148" t="str">
            <v>Breytt greiðsluþátttaka</v>
          </cell>
          <cell r="BH148" t="str">
            <v>Sjúkrahúsmerking afnumin</v>
          </cell>
        </row>
        <row r="149">
          <cell r="A149">
            <v>53371</v>
          </cell>
          <cell r="D149">
            <v>1110</v>
          </cell>
          <cell r="E149">
            <v>1</v>
          </cell>
          <cell r="F149">
            <v>53371</v>
          </cell>
          <cell r="G149" t="str">
            <v>L04AA1301</v>
          </cell>
          <cell r="H149" t="str">
            <v>Arava</v>
          </cell>
          <cell r="I149" t="str">
            <v>töflur</v>
          </cell>
          <cell r="J149">
            <v>10</v>
          </cell>
          <cell r="K149" t="str">
            <v>mg</v>
          </cell>
          <cell r="L149">
            <v>100</v>
          </cell>
          <cell r="M149" t="str">
            <v>stk</v>
          </cell>
          <cell r="N149">
            <v>1</v>
          </cell>
          <cell r="O149" t="str">
            <v>glas</v>
          </cell>
          <cell r="P149" t="str">
            <v/>
          </cell>
          <cell r="Q149" t="str">
            <v>L04AA13</v>
          </cell>
          <cell r="R149">
            <v>36831</v>
          </cell>
          <cell r="S149" t="str">
            <v/>
          </cell>
          <cell r="T149" t="str">
            <v>R</v>
          </cell>
          <cell r="U149" t="str">
            <v>A</v>
          </cell>
          <cell r="V149" t="str">
            <v>3</v>
          </cell>
          <cell r="W149">
            <v>0</v>
          </cell>
          <cell r="X149">
            <v>1</v>
          </cell>
          <cell r="Y149" t="str">
            <v>*</v>
          </cell>
          <cell r="Z149">
            <v>0</v>
          </cell>
          <cell r="AA149" t="str">
            <v>SDE</v>
          </cell>
          <cell r="AB149">
            <v>0</v>
          </cell>
          <cell r="AC149">
            <v>0</v>
          </cell>
          <cell r="AD149">
            <v>0</v>
          </cell>
          <cell r="AE149">
            <v>100</v>
          </cell>
          <cell r="AF149" t="str">
            <v>NOK</v>
          </cell>
          <cell r="AG149" t="str">
            <v>lyfalmen</v>
          </cell>
          <cell r="AH149" t="str">
            <v/>
          </cell>
          <cell r="AI149" t="str">
            <v>00</v>
          </cell>
          <cell r="AJ149">
            <v>100</v>
          </cell>
          <cell r="AK149" t="str">
            <v/>
          </cell>
          <cell r="AL149">
            <v>0</v>
          </cell>
          <cell r="AM149">
            <v>50</v>
          </cell>
          <cell r="AN149" t="str">
            <v>Vistor hf</v>
          </cell>
          <cell r="AO149" t="str">
            <v>Sanofi - aventis Deutschland GmbH</v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1893.834</v>
          </cell>
          <cell r="AX149">
            <v>37765</v>
          </cell>
          <cell r="AY149">
            <v>50068</v>
          </cell>
          <cell r="AZ149" t="str">
            <v/>
          </cell>
          <cell r="BA149" t="str">
            <v/>
          </cell>
          <cell r="BB149">
            <v>37765</v>
          </cell>
          <cell r="BC149" t="str">
            <v/>
          </cell>
          <cell r="BD149">
            <v>37765</v>
          </cell>
          <cell r="BE149">
            <v>50068</v>
          </cell>
          <cell r="BG149" t="str">
            <v>Breytt greiðsluþátttaka</v>
          </cell>
        </row>
        <row r="150">
          <cell r="A150">
            <v>53397</v>
          </cell>
          <cell r="D150">
            <v>1111</v>
          </cell>
          <cell r="E150">
            <v>1</v>
          </cell>
          <cell r="F150">
            <v>53397</v>
          </cell>
          <cell r="G150" t="str">
            <v>L04AA1301</v>
          </cell>
          <cell r="H150" t="str">
            <v>Arava</v>
          </cell>
          <cell r="I150" t="str">
            <v>töflur</v>
          </cell>
          <cell r="J150">
            <v>20</v>
          </cell>
          <cell r="K150" t="str">
            <v>mg</v>
          </cell>
          <cell r="L150">
            <v>30</v>
          </cell>
          <cell r="M150" t="str">
            <v>stk</v>
          </cell>
          <cell r="N150">
            <v>1</v>
          </cell>
          <cell r="O150" t="str">
            <v>glas</v>
          </cell>
          <cell r="P150" t="str">
            <v/>
          </cell>
          <cell r="Q150" t="str">
            <v>L04AA13</v>
          </cell>
          <cell r="R150">
            <v>36831</v>
          </cell>
          <cell r="S150" t="str">
            <v/>
          </cell>
          <cell r="T150" t="str">
            <v>R</v>
          </cell>
          <cell r="U150" t="str">
            <v>A</v>
          </cell>
          <cell r="V150" t="str">
            <v>3</v>
          </cell>
          <cell r="W150">
            <v>0</v>
          </cell>
          <cell r="X150">
            <v>1</v>
          </cell>
          <cell r="Y150" t="str">
            <v>*</v>
          </cell>
          <cell r="Z150">
            <v>0</v>
          </cell>
          <cell r="AA150" t="str">
            <v>SDE</v>
          </cell>
          <cell r="AB150">
            <v>0</v>
          </cell>
          <cell r="AC150">
            <v>0</v>
          </cell>
          <cell r="AD150">
            <v>0</v>
          </cell>
          <cell r="AE150">
            <v>100</v>
          </cell>
          <cell r="AF150" t="str">
            <v>NOK</v>
          </cell>
          <cell r="AG150" t="str">
            <v>lyfalmen</v>
          </cell>
          <cell r="AH150" t="str">
            <v/>
          </cell>
          <cell r="AI150" t="str">
            <v>00</v>
          </cell>
          <cell r="AJ150">
            <v>30</v>
          </cell>
          <cell r="AK150" t="str">
            <v/>
          </cell>
          <cell r="AL150">
            <v>0</v>
          </cell>
          <cell r="AM150">
            <v>30</v>
          </cell>
          <cell r="AN150" t="str">
            <v>Vistor hf</v>
          </cell>
          <cell r="AO150" t="str">
            <v>Sanofi - aventis Deutschland GmbH</v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586.765</v>
          </cell>
          <cell r="AX150">
            <v>11701</v>
          </cell>
          <cell r="AY150">
            <v>17318</v>
          </cell>
          <cell r="AZ150" t="str">
            <v/>
          </cell>
          <cell r="BA150" t="str">
            <v/>
          </cell>
          <cell r="BB150">
            <v>11701</v>
          </cell>
          <cell r="BC150" t="str">
            <v/>
          </cell>
          <cell r="BD150">
            <v>11701</v>
          </cell>
          <cell r="BE150">
            <v>17318</v>
          </cell>
          <cell r="BG150" t="str">
            <v>Breytt greiðsluþátttaka</v>
          </cell>
        </row>
        <row r="151">
          <cell r="A151">
            <v>53413</v>
          </cell>
          <cell r="D151">
            <v>1112</v>
          </cell>
          <cell r="E151">
            <v>1</v>
          </cell>
          <cell r="F151">
            <v>53413</v>
          </cell>
          <cell r="G151" t="str">
            <v>L04AA1301</v>
          </cell>
          <cell r="H151" t="str">
            <v>Arava</v>
          </cell>
          <cell r="I151" t="str">
            <v>töflur</v>
          </cell>
          <cell r="J151">
            <v>20</v>
          </cell>
          <cell r="K151" t="str">
            <v>mg</v>
          </cell>
          <cell r="L151">
            <v>100</v>
          </cell>
          <cell r="M151" t="str">
            <v>stk</v>
          </cell>
          <cell r="N151">
            <v>1</v>
          </cell>
          <cell r="O151" t="str">
            <v>glas</v>
          </cell>
          <cell r="P151" t="str">
            <v/>
          </cell>
          <cell r="Q151" t="str">
            <v>L04AA13</v>
          </cell>
          <cell r="R151">
            <v>36831</v>
          </cell>
          <cell r="S151" t="str">
            <v/>
          </cell>
          <cell r="T151" t="str">
            <v>R</v>
          </cell>
          <cell r="U151" t="str">
            <v>A</v>
          </cell>
          <cell r="V151" t="str">
            <v>3</v>
          </cell>
          <cell r="W151">
            <v>0</v>
          </cell>
          <cell r="X151">
            <v>1</v>
          </cell>
          <cell r="Y151" t="str">
            <v>*</v>
          </cell>
          <cell r="Z151">
            <v>0</v>
          </cell>
          <cell r="AA151" t="str">
            <v>SDE</v>
          </cell>
          <cell r="AB151">
            <v>0</v>
          </cell>
          <cell r="AC151">
            <v>0</v>
          </cell>
          <cell r="AD151">
            <v>0</v>
          </cell>
          <cell r="AE151">
            <v>100</v>
          </cell>
          <cell r="AF151" t="str">
            <v>NOK</v>
          </cell>
          <cell r="AG151" t="str">
            <v>lyfalmen</v>
          </cell>
          <cell r="AH151" t="str">
            <v/>
          </cell>
          <cell r="AI151" t="str">
            <v>00</v>
          </cell>
          <cell r="AJ151">
            <v>100</v>
          </cell>
          <cell r="AK151" t="str">
            <v/>
          </cell>
          <cell r="AL151">
            <v>0</v>
          </cell>
          <cell r="AM151">
            <v>100</v>
          </cell>
          <cell r="AN151" t="str">
            <v>Vistor hf</v>
          </cell>
          <cell r="AO151" t="str">
            <v>Sanofi - aventis Deutschland GmbH</v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1811.761</v>
          </cell>
          <cell r="AX151">
            <v>36128</v>
          </cell>
          <cell r="AY151">
            <v>48030</v>
          </cell>
          <cell r="AZ151" t="str">
            <v/>
          </cell>
          <cell r="BA151" t="str">
            <v/>
          </cell>
          <cell r="BB151">
            <v>36128</v>
          </cell>
          <cell r="BC151" t="str">
            <v/>
          </cell>
          <cell r="BD151">
            <v>36128</v>
          </cell>
          <cell r="BE151">
            <v>48030</v>
          </cell>
          <cell r="BG151" t="str">
            <v>Breytt greiðsluþátttaka</v>
          </cell>
        </row>
        <row r="152">
          <cell r="A152">
            <v>53546</v>
          </cell>
          <cell r="D152">
            <v>1113</v>
          </cell>
          <cell r="E152">
            <v>1</v>
          </cell>
          <cell r="F152">
            <v>53546</v>
          </cell>
          <cell r="G152" t="str">
            <v>L04AA1301</v>
          </cell>
          <cell r="H152" t="str">
            <v>Arava</v>
          </cell>
          <cell r="I152" t="str">
            <v>töflur</v>
          </cell>
          <cell r="J152">
            <v>100</v>
          </cell>
          <cell r="K152" t="str">
            <v>mg</v>
          </cell>
          <cell r="L152">
            <v>3</v>
          </cell>
          <cell r="M152" t="str">
            <v>stk</v>
          </cell>
          <cell r="N152">
            <v>1</v>
          </cell>
          <cell r="O152" t="str">
            <v>þpakki</v>
          </cell>
          <cell r="P152" t="str">
            <v/>
          </cell>
          <cell r="Q152" t="str">
            <v>L04AA13</v>
          </cell>
          <cell r="R152">
            <v>36831</v>
          </cell>
          <cell r="S152" t="str">
            <v/>
          </cell>
          <cell r="T152" t="str">
            <v>R</v>
          </cell>
          <cell r="U152" t="str">
            <v>A</v>
          </cell>
          <cell r="V152" t="str">
            <v>3</v>
          </cell>
          <cell r="W152">
            <v>0</v>
          </cell>
          <cell r="X152">
            <v>1</v>
          </cell>
          <cell r="Y152" t="str">
            <v>*</v>
          </cell>
          <cell r="Z152">
            <v>0</v>
          </cell>
          <cell r="AA152" t="str">
            <v>SDE</v>
          </cell>
          <cell r="AB152">
            <v>0</v>
          </cell>
          <cell r="AC152">
            <v>0</v>
          </cell>
          <cell r="AD152">
            <v>0</v>
          </cell>
          <cell r="AE152">
            <v>100</v>
          </cell>
          <cell r="AF152" t="str">
            <v>NOK</v>
          </cell>
          <cell r="AG152" t="str">
            <v>lyfalmen</v>
          </cell>
          <cell r="AH152" t="str">
            <v/>
          </cell>
          <cell r="AI152" t="str">
            <v>00</v>
          </cell>
          <cell r="AJ152">
            <v>3</v>
          </cell>
          <cell r="AK152" t="str">
            <v/>
          </cell>
          <cell r="AL152">
            <v>0</v>
          </cell>
          <cell r="AM152">
            <v>20</v>
          </cell>
          <cell r="AN152" t="str">
            <v>Vistor hf</v>
          </cell>
          <cell r="AO152" t="str">
            <v>Sanofi - aventis Deutschland GmbH</v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281.5</v>
          </cell>
          <cell r="AX152">
            <v>5613</v>
          </cell>
          <cell r="AY152">
            <v>9059</v>
          </cell>
          <cell r="AZ152" t="str">
            <v/>
          </cell>
          <cell r="BA152" t="str">
            <v/>
          </cell>
          <cell r="BB152">
            <v>5613</v>
          </cell>
          <cell r="BC152" t="str">
            <v/>
          </cell>
          <cell r="BD152">
            <v>5613</v>
          </cell>
          <cell r="BE152">
            <v>9059</v>
          </cell>
          <cell r="BG152" t="str">
            <v>Breytt greiðsluþátttaka</v>
          </cell>
        </row>
        <row r="153">
          <cell r="A153">
            <v>490557</v>
          </cell>
          <cell r="D153">
            <v>2334</v>
          </cell>
          <cell r="E153">
            <v>1</v>
          </cell>
          <cell r="F153">
            <v>490557</v>
          </cell>
          <cell r="G153" t="str">
            <v>A04AA0201</v>
          </cell>
          <cell r="H153" t="str">
            <v>Kytril</v>
          </cell>
          <cell r="I153" t="str">
            <v>stl</v>
          </cell>
          <cell r="J153">
            <v>1</v>
          </cell>
          <cell r="K153" t="str">
            <v>mg/ml</v>
          </cell>
          <cell r="L153">
            <v>1</v>
          </cell>
          <cell r="M153" t="str">
            <v>ml</v>
          </cell>
          <cell r="N153">
            <v>5</v>
          </cell>
          <cell r="O153" t="str">
            <v>lykjur</v>
          </cell>
          <cell r="P153" t="str">
            <v/>
          </cell>
          <cell r="Q153" t="str">
            <v>A04AA02</v>
          </cell>
          <cell r="R153">
            <v>36434</v>
          </cell>
          <cell r="S153" t="str">
            <v/>
          </cell>
          <cell r="T153" t="str">
            <v>R</v>
          </cell>
          <cell r="U153" t="str">
            <v>A</v>
          </cell>
          <cell r="V153" t="str">
            <v>3</v>
          </cell>
          <cell r="W153">
            <v>0</v>
          </cell>
          <cell r="X153">
            <v>0</v>
          </cell>
          <cell r="Y153" t="str">
            <v>E</v>
          </cell>
          <cell r="Z153">
            <v>0</v>
          </cell>
          <cell r="AA153" t="str">
            <v>ROA</v>
          </cell>
          <cell r="AB153">
            <v>0</v>
          </cell>
          <cell r="AC153">
            <v>0</v>
          </cell>
          <cell r="AD153">
            <v>0</v>
          </cell>
          <cell r="AE153">
            <v>100</v>
          </cell>
          <cell r="AF153" t="str">
            <v>DKK</v>
          </cell>
          <cell r="AG153" t="str">
            <v>lyfalmen</v>
          </cell>
          <cell r="AH153" t="str">
            <v/>
          </cell>
          <cell r="AI153" t="str">
            <v>00</v>
          </cell>
          <cell r="AJ153">
            <v>5</v>
          </cell>
          <cell r="AK153" t="str">
            <v/>
          </cell>
          <cell r="AL153">
            <v>0</v>
          </cell>
          <cell r="AM153">
            <v>1.6667</v>
          </cell>
          <cell r="AN153" t="str">
            <v>Icepharma hf</v>
          </cell>
          <cell r="AO153" t="str">
            <v>Roche as</v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402.854</v>
          </cell>
          <cell r="AX153">
            <v>9594</v>
          </cell>
          <cell r="AY153">
            <v>14511</v>
          </cell>
          <cell r="AZ153" t="str">
            <v/>
          </cell>
          <cell r="BA153" t="str">
            <v/>
          </cell>
          <cell r="BB153">
            <v>9594</v>
          </cell>
          <cell r="BC153" t="str">
            <v/>
          </cell>
          <cell r="BD153">
            <v>9594</v>
          </cell>
          <cell r="BE153">
            <v>14511</v>
          </cell>
          <cell r="BG153" t="str">
            <v>Breytt greiðsluþátttaka</v>
          </cell>
        </row>
        <row r="154">
          <cell r="A154">
            <v>72371</v>
          </cell>
          <cell r="D154">
            <v>1231</v>
          </cell>
          <cell r="E154">
            <v>1</v>
          </cell>
          <cell r="F154">
            <v>72371</v>
          </cell>
          <cell r="G154" t="str">
            <v>A04AA0201</v>
          </cell>
          <cell r="H154" t="str">
            <v>Kytril</v>
          </cell>
          <cell r="I154" t="str">
            <v>stl</v>
          </cell>
          <cell r="J154">
            <v>1</v>
          </cell>
          <cell r="K154" t="str">
            <v>mg/ml</v>
          </cell>
          <cell r="L154">
            <v>3</v>
          </cell>
          <cell r="M154" t="str">
            <v>ml</v>
          </cell>
          <cell r="N154">
            <v>5</v>
          </cell>
          <cell r="O154" t="str">
            <v>lykjur</v>
          </cell>
          <cell r="P154" t="str">
            <v/>
          </cell>
          <cell r="Q154" t="str">
            <v>A04AA02</v>
          </cell>
          <cell r="R154">
            <v>34060</v>
          </cell>
          <cell r="S154" t="str">
            <v/>
          </cell>
          <cell r="T154" t="str">
            <v>R</v>
          </cell>
          <cell r="U154" t="str">
            <v>A</v>
          </cell>
          <cell r="V154" t="str">
            <v>3</v>
          </cell>
          <cell r="W154">
            <v>0</v>
          </cell>
          <cell r="X154">
            <v>0</v>
          </cell>
          <cell r="Y154" t="str">
            <v>E</v>
          </cell>
          <cell r="Z154">
            <v>0</v>
          </cell>
          <cell r="AA154" t="str">
            <v>ROA</v>
          </cell>
          <cell r="AB154">
            <v>0</v>
          </cell>
          <cell r="AC154">
            <v>0</v>
          </cell>
          <cell r="AD154">
            <v>0</v>
          </cell>
          <cell r="AE154">
            <v>100</v>
          </cell>
          <cell r="AF154" t="str">
            <v>DKK</v>
          </cell>
          <cell r="AG154" t="str">
            <v>lyfalmen</v>
          </cell>
          <cell r="AH154" t="str">
            <v/>
          </cell>
          <cell r="AI154" t="str">
            <v>00</v>
          </cell>
          <cell r="AJ154">
            <v>15</v>
          </cell>
          <cell r="AK154" t="str">
            <v/>
          </cell>
          <cell r="AL154">
            <v>0</v>
          </cell>
          <cell r="AM154">
            <v>5</v>
          </cell>
          <cell r="AN154" t="str">
            <v>Icepharma hf</v>
          </cell>
          <cell r="AO154" t="str">
            <v>Roche as</v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650.2075</v>
          </cell>
          <cell r="AX154">
            <v>15485</v>
          </cell>
          <cell r="AY154">
            <v>22329</v>
          </cell>
          <cell r="AZ154" t="str">
            <v/>
          </cell>
          <cell r="BA154" t="str">
            <v/>
          </cell>
          <cell r="BB154">
            <v>15485</v>
          </cell>
          <cell r="BC154" t="str">
            <v/>
          </cell>
          <cell r="BD154">
            <v>15485</v>
          </cell>
          <cell r="BE154">
            <v>22329</v>
          </cell>
          <cell r="BG154" t="str">
            <v>Breytt greiðsluþátttaka</v>
          </cell>
        </row>
        <row r="155">
          <cell r="A155">
            <v>389577</v>
          </cell>
          <cell r="D155">
            <v>1957</v>
          </cell>
          <cell r="E155">
            <v>1</v>
          </cell>
          <cell r="F155">
            <v>389577</v>
          </cell>
          <cell r="G155" t="str">
            <v>A04AA0201</v>
          </cell>
          <cell r="H155" t="str">
            <v>Kytril</v>
          </cell>
          <cell r="I155" t="str">
            <v>töflur</v>
          </cell>
          <cell r="J155">
            <v>2</v>
          </cell>
          <cell r="K155" t="str">
            <v>mg</v>
          </cell>
          <cell r="L155">
            <v>5</v>
          </cell>
          <cell r="M155" t="str">
            <v>stk</v>
          </cell>
          <cell r="N155">
            <v>1</v>
          </cell>
          <cell r="O155" t="str">
            <v>þpakki</v>
          </cell>
          <cell r="P155" t="str">
            <v/>
          </cell>
          <cell r="Q155" t="str">
            <v>A04AA02</v>
          </cell>
          <cell r="R155">
            <v>34608</v>
          </cell>
          <cell r="S155" t="str">
            <v/>
          </cell>
          <cell r="T155" t="str">
            <v>R</v>
          </cell>
          <cell r="U155" t="str">
            <v>A</v>
          </cell>
          <cell r="V155" t="str">
            <v>3</v>
          </cell>
          <cell r="W155">
            <v>0</v>
          </cell>
          <cell r="X155">
            <v>0</v>
          </cell>
          <cell r="Y155" t="str">
            <v>E</v>
          </cell>
          <cell r="Z155">
            <v>0</v>
          </cell>
          <cell r="AA155" t="str">
            <v>ROA</v>
          </cell>
          <cell r="AB155">
            <v>0</v>
          </cell>
          <cell r="AC155">
            <v>0</v>
          </cell>
          <cell r="AD155">
            <v>0</v>
          </cell>
          <cell r="AE155">
            <v>100</v>
          </cell>
          <cell r="AF155" t="str">
            <v>DKK</v>
          </cell>
          <cell r="AG155" t="str">
            <v>lyfalmen</v>
          </cell>
          <cell r="AH155" t="str">
            <v/>
          </cell>
          <cell r="AI155" t="str">
            <v>00</v>
          </cell>
          <cell r="AJ155">
            <v>5</v>
          </cell>
          <cell r="AK155" t="str">
            <v/>
          </cell>
          <cell r="AL155">
            <v>0</v>
          </cell>
          <cell r="AM155">
            <v>5</v>
          </cell>
          <cell r="AN155" t="str">
            <v>Icepharma hf</v>
          </cell>
          <cell r="AO155" t="str">
            <v>Roche as</v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559.9714</v>
          </cell>
          <cell r="AX155">
            <v>13336</v>
          </cell>
          <cell r="AY155">
            <v>19654</v>
          </cell>
          <cell r="AZ155" t="str">
            <v/>
          </cell>
          <cell r="BA155" t="str">
            <v/>
          </cell>
          <cell r="BB155">
            <v>13336</v>
          </cell>
          <cell r="BC155" t="str">
            <v/>
          </cell>
          <cell r="BD155">
            <v>13336</v>
          </cell>
          <cell r="BE155">
            <v>19654</v>
          </cell>
          <cell r="BG155" t="str">
            <v>Breytt greiðsluþátttaka</v>
          </cell>
        </row>
        <row r="156">
          <cell r="D156" t="e">
            <v>#N/A</v>
          </cell>
          <cell r="E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  <cell r="AV156" t="e">
            <v>#N/A</v>
          </cell>
          <cell r="AW156" t="e">
            <v>#N/A</v>
          </cell>
          <cell r="AX156" t="e">
            <v>#N/A</v>
          </cell>
          <cell r="AY156" t="e">
            <v>#N/A</v>
          </cell>
          <cell r="AZ156" t="e">
            <v>#N/A</v>
          </cell>
          <cell r="BA156" t="e">
            <v>#N/A</v>
          </cell>
          <cell r="BB156" t="e">
            <v>#N/A</v>
          </cell>
          <cell r="BC156" t="e">
            <v>#N/A</v>
          </cell>
          <cell r="BD156" t="e">
            <v>#N/A</v>
          </cell>
          <cell r="BE156" t="e">
            <v>#N/A</v>
          </cell>
        </row>
        <row r="157">
          <cell r="A157">
            <v>13756</v>
          </cell>
          <cell r="D157">
            <v>461</v>
          </cell>
          <cell r="E157">
            <v>1</v>
          </cell>
          <cell r="F157">
            <v>13756</v>
          </cell>
          <cell r="G157" t="str">
            <v>C09DA0307</v>
          </cell>
          <cell r="H157" t="str">
            <v>Diovan Comp 160/25 mg</v>
          </cell>
          <cell r="I157" t="str">
            <v>filmhtfl</v>
          </cell>
          <cell r="J157">
            <v>185</v>
          </cell>
          <cell r="K157" t="str">
            <v>mg</v>
          </cell>
          <cell r="L157">
            <v>28</v>
          </cell>
          <cell r="M157" t="str">
            <v>stk</v>
          </cell>
          <cell r="N157">
            <v>1</v>
          </cell>
          <cell r="O157" t="str">
            <v>þpakki</v>
          </cell>
          <cell r="P157" t="str">
            <v/>
          </cell>
          <cell r="Q157" t="str">
            <v>C09DA03</v>
          </cell>
          <cell r="R157">
            <v>38443</v>
          </cell>
          <cell r="S157" t="str">
            <v/>
          </cell>
          <cell r="T157" t="str">
            <v>R</v>
          </cell>
          <cell r="U157" t="str">
            <v>A</v>
          </cell>
          <cell r="V157" t="str">
            <v>2</v>
          </cell>
          <cell r="W157">
            <v>0</v>
          </cell>
          <cell r="X157">
            <v>0</v>
          </cell>
          <cell r="Y157" t="str">
            <v>B</v>
          </cell>
          <cell r="Z157">
            <v>0</v>
          </cell>
          <cell r="AA157" t="str">
            <v>NOH</v>
          </cell>
          <cell r="AB157">
            <v>0</v>
          </cell>
          <cell r="AC157">
            <v>0</v>
          </cell>
          <cell r="AD157">
            <v>0</v>
          </cell>
          <cell r="AE157">
            <v>100</v>
          </cell>
          <cell r="AF157" t="str">
            <v>DKK</v>
          </cell>
          <cell r="AG157" t="str">
            <v>lyfalmen</v>
          </cell>
          <cell r="AH157" t="str">
            <v/>
          </cell>
          <cell r="AI157" t="str">
            <v>00</v>
          </cell>
          <cell r="AJ157">
            <v>28</v>
          </cell>
          <cell r="AK157" t="str">
            <v>0</v>
          </cell>
          <cell r="AL157">
            <v>0</v>
          </cell>
          <cell r="AM157">
            <v>56</v>
          </cell>
          <cell r="AN157" t="str">
            <v>Vistor hf</v>
          </cell>
          <cell r="AO157" t="str">
            <v>Novartis Healthcare A/S-</v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219.296</v>
          </cell>
          <cell r="AX157">
            <v>5223</v>
          </cell>
          <cell r="AY157">
            <v>8516</v>
          </cell>
          <cell r="AZ157" t="str">
            <v/>
          </cell>
          <cell r="BA157" t="str">
            <v/>
          </cell>
          <cell r="BB157">
            <v>5223</v>
          </cell>
          <cell r="BC157" t="str">
            <v/>
          </cell>
          <cell r="BD157">
            <v>5223</v>
          </cell>
          <cell r="BE157">
            <v>8516</v>
          </cell>
          <cell r="BG157" t="str">
            <v>Breytt lyfjaheitisnúmer</v>
          </cell>
        </row>
        <row r="158">
          <cell r="A158">
            <v>13767</v>
          </cell>
          <cell r="D158">
            <v>462</v>
          </cell>
          <cell r="E158">
            <v>1</v>
          </cell>
          <cell r="F158">
            <v>13767</v>
          </cell>
          <cell r="G158" t="str">
            <v>C09DA0307</v>
          </cell>
          <cell r="H158" t="str">
            <v>Diovan Comp 160/25 mg</v>
          </cell>
          <cell r="I158" t="str">
            <v>filmhtfl</v>
          </cell>
          <cell r="J158">
            <v>185</v>
          </cell>
          <cell r="K158" t="str">
            <v>mg</v>
          </cell>
          <cell r="L158">
            <v>98</v>
          </cell>
          <cell r="M158" t="str">
            <v>stk</v>
          </cell>
          <cell r="N158">
            <v>1</v>
          </cell>
          <cell r="O158" t="str">
            <v>þpakki</v>
          </cell>
          <cell r="P158" t="str">
            <v/>
          </cell>
          <cell r="Q158" t="str">
            <v>C09DA03</v>
          </cell>
          <cell r="R158">
            <v>38443</v>
          </cell>
          <cell r="S158" t="str">
            <v/>
          </cell>
          <cell r="T158" t="str">
            <v>R</v>
          </cell>
          <cell r="U158" t="str">
            <v>A</v>
          </cell>
          <cell r="V158" t="str">
            <v>2</v>
          </cell>
          <cell r="W158">
            <v>0</v>
          </cell>
          <cell r="X158">
            <v>0</v>
          </cell>
          <cell r="Y158" t="str">
            <v>B</v>
          </cell>
          <cell r="Z158">
            <v>0</v>
          </cell>
          <cell r="AA158" t="str">
            <v>NOH</v>
          </cell>
          <cell r="AB158">
            <v>0</v>
          </cell>
          <cell r="AC158">
            <v>0</v>
          </cell>
          <cell r="AD158">
            <v>0</v>
          </cell>
          <cell r="AE158">
            <v>100</v>
          </cell>
          <cell r="AF158" t="str">
            <v>DKK</v>
          </cell>
          <cell r="AG158" t="str">
            <v>lyfalmen</v>
          </cell>
          <cell r="AH158" t="str">
            <v/>
          </cell>
          <cell r="AI158" t="str">
            <v>00</v>
          </cell>
          <cell r="AJ158">
            <v>98</v>
          </cell>
          <cell r="AK158" t="str">
            <v>0</v>
          </cell>
          <cell r="AL158">
            <v>0</v>
          </cell>
          <cell r="AM158">
            <v>196</v>
          </cell>
          <cell r="AN158" t="str">
            <v>Vistor hf</v>
          </cell>
          <cell r="AO158" t="str">
            <v>Novartis Healthcare A/S-</v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754.157</v>
          </cell>
          <cell r="AX158">
            <v>17961</v>
          </cell>
          <cell r="AY158">
            <v>25412</v>
          </cell>
          <cell r="AZ158" t="str">
            <v/>
          </cell>
          <cell r="BA158" t="str">
            <v/>
          </cell>
          <cell r="BB158">
            <v>17961</v>
          </cell>
          <cell r="BC158" t="str">
            <v/>
          </cell>
          <cell r="BD158">
            <v>17961</v>
          </cell>
          <cell r="BE158">
            <v>25412</v>
          </cell>
          <cell r="BG158" t="str">
            <v>Breytt lyfjaheitisnúmer</v>
          </cell>
        </row>
        <row r="159">
          <cell r="A159">
            <v>436022</v>
          </cell>
          <cell r="D159">
            <v>2114</v>
          </cell>
          <cell r="E159">
            <v>1</v>
          </cell>
          <cell r="F159">
            <v>436022</v>
          </cell>
          <cell r="G159" t="str">
            <v>C09DA0308</v>
          </cell>
          <cell r="H159" t="str">
            <v>Diovan Comp 80 mg/12,5 mg</v>
          </cell>
          <cell r="I159" t="str">
            <v>töflur</v>
          </cell>
          <cell r="J159">
            <v>92.5</v>
          </cell>
          <cell r="K159" t="str">
            <v>mg</v>
          </cell>
          <cell r="L159">
            <v>28</v>
          </cell>
          <cell r="M159" t="str">
            <v>stk</v>
          </cell>
          <cell r="N159">
            <v>1</v>
          </cell>
          <cell r="O159" t="str">
            <v>pakki</v>
          </cell>
          <cell r="P159" t="str">
            <v/>
          </cell>
          <cell r="Q159" t="str">
            <v>C09DA03</v>
          </cell>
          <cell r="R159">
            <v>36434</v>
          </cell>
          <cell r="S159" t="str">
            <v/>
          </cell>
          <cell r="T159" t="str">
            <v>R</v>
          </cell>
          <cell r="U159" t="str">
            <v>A</v>
          </cell>
          <cell r="V159" t="str">
            <v>3</v>
          </cell>
          <cell r="W159">
            <v>0</v>
          </cell>
          <cell r="X159">
            <v>0</v>
          </cell>
          <cell r="Y159" t="str">
            <v>B</v>
          </cell>
          <cell r="Z159">
            <v>0</v>
          </cell>
          <cell r="AA159" t="str">
            <v>NOH</v>
          </cell>
          <cell r="AB159">
            <v>0</v>
          </cell>
          <cell r="AC159">
            <v>0</v>
          </cell>
          <cell r="AD159">
            <v>0</v>
          </cell>
          <cell r="AE159">
            <v>100</v>
          </cell>
          <cell r="AF159" t="str">
            <v>DKK</v>
          </cell>
          <cell r="AG159" t="str">
            <v>lyfalmen</v>
          </cell>
          <cell r="AH159" t="str">
            <v/>
          </cell>
          <cell r="AI159" t="str">
            <v>00</v>
          </cell>
          <cell r="AJ159">
            <v>28</v>
          </cell>
          <cell r="AK159" t="str">
            <v/>
          </cell>
          <cell r="AL159">
            <v>0</v>
          </cell>
          <cell r="AM159">
            <v>28</v>
          </cell>
          <cell r="AN159" t="str">
            <v>Vistor hf</v>
          </cell>
          <cell r="AO159" t="str">
            <v>Novartis Healthcare A/S-</v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174.766</v>
          </cell>
          <cell r="AX159">
            <v>4162</v>
          </cell>
          <cell r="AY159">
            <v>6984</v>
          </cell>
          <cell r="AZ159" t="str">
            <v/>
          </cell>
          <cell r="BA159" t="str">
            <v/>
          </cell>
          <cell r="BB159">
            <v>4162</v>
          </cell>
          <cell r="BC159" t="str">
            <v/>
          </cell>
          <cell r="BD159">
            <v>4162</v>
          </cell>
          <cell r="BE159">
            <v>6984</v>
          </cell>
          <cell r="BG159" t="str">
            <v>Breytt lyfjaheitisnúmer</v>
          </cell>
        </row>
        <row r="160">
          <cell r="A160">
            <v>436030</v>
          </cell>
          <cell r="D160">
            <v>2115</v>
          </cell>
          <cell r="E160">
            <v>1</v>
          </cell>
          <cell r="F160">
            <v>436030</v>
          </cell>
          <cell r="G160" t="str">
            <v>C09DA0308</v>
          </cell>
          <cell r="H160" t="str">
            <v>Diovan Comp 80 mg/12,5 mg</v>
          </cell>
          <cell r="I160" t="str">
            <v>töflur</v>
          </cell>
          <cell r="J160">
            <v>92.5</v>
          </cell>
          <cell r="K160" t="str">
            <v>mg</v>
          </cell>
          <cell r="L160">
            <v>98</v>
          </cell>
          <cell r="M160" t="str">
            <v>stk</v>
          </cell>
          <cell r="N160">
            <v>1</v>
          </cell>
          <cell r="O160" t="str">
            <v>pakki</v>
          </cell>
          <cell r="P160" t="str">
            <v/>
          </cell>
          <cell r="Q160" t="str">
            <v>C09DA03</v>
          </cell>
          <cell r="R160">
            <v>36434</v>
          </cell>
          <cell r="S160" t="str">
            <v/>
          </cell>
          <cell r="T160" t="str">
            <v>R</v>
          </cell>
          <cell r="U160" t="str">
            <v>A</v>
          </cell>
          <cell r="V160" t="str">
            <v>3</v>
          </cell>
          <cell r="W160">
            <v>0</v>
          </cell>
          <cell r="X160">
            <v>0</v>
          </cell>
          <cell r="Y160" t="str">
            <v>B</v>
          </cell>
          <cell r="Z160">
            <v>0</v>
          </cell>
          <cell r="AA160" t="str">
            <v>NOH</v>
          </cell>
          <cell r="AB160">
            <v>0</v>
          </cell>
          <cell r="AC160">
            <v>0</v>
          </cell>
          <cell r="AD160">
            <v>0</v>
          </cell>
          <cell r="AE160">
            <v>100</v>
          </cell>
          <cell r="AF160" t="str">
            <v>DKK</v>
          </cell>
          <cell r="AG160" t="str">
            <v>lyfalmen</v>
          </cell>
          <cell r="AH160" t="str">
            <v>V0191</v>
          </cell>
          <cell r="AI160" t="str">
            <v>00</v>
          </cell>
          <cell r="AJ160">
            <v>98</v>
          </cell>
          <cell r="AK160" t="str">
            <v/>
          </cell>
          <cell r="AL160">
            <v>0</v>
          </cell>
          <cell r="AM160">
            <v>98</v>
          </cell>
          <cell r="AN160" t="str">
            <v>Vistor hf</v>
          </cell>
          <cell r="AO160" t="str">
            <v>Novartis Healthcare A/S-</v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500.832</v>
          </cell>
          <cell r="AX160">
            <v>11928</v>
          </cell>
          <cell r="AY160">
            <v>17620</v>
          </cell>
          <cell r="AZ160">
            <v>14446</v>
          </cell>
          <cell r="BA160" t="str">
            <v/>
          </cell>
          <cell r="BB160">
            <v>11928</v>
          </cell>
          <cell r="BC160" t="str">
            <v/>
          </cell>
          <cell r="BD160">
            <v>11928</v>
          </cell>
          <cell r="BE160">
            <v>17620</v>
          </cell>
          <cell r="BG160" t="str">
            <v>Breytt lyfjaheitisnúmer</v>
          </cell>
        </row>
        <row r="161">
          <cell r="A161">
            <v>78741</v>
          </cell>
          <cell r="D161">
            <v>2347</v>
          </cell>
          <cell r="E161">
            <v>1</v>
          </cell>
          <cell r="F161">
            <v>78741</v>
          </cell>
          <cell r="G161" t="str">
            <v>N06AX0306</v>
          </cell>
          <cell r="H161" t="str">
            <v>Mianserin Merck NM</v>
          </cell>
          <cell r="I161" t="str">
            <v>töflur</v>
          </cell>
          <cell r="J161">
            <v>30</v>
          </cell>
          <cell r="K161" t="str">
            <v>mg</v>
          </cell>
          <cell r="L161">
            <v>100</v>
          </cell>
          <cell r="M161" t="str">
            <v>stk</v>
          </cell>
          <cell r="N161">
            <v>1</v>
          </cell>
          <cell r="O161" t="str">
            <v>glas</v>
          </cell>
          <cell r="P161" t="str">
            <v/>
          </cell>
          <cell r="Q161" t="str">
            <v>N06AX03</v>
          </cell>
          <cell r="R161">
            <v>34335</v>
          </cell>
          <cell r="S161" t="str">
            <v/>
          </cell>
          <cell r="T161" t="str">
            <v>R</v>
          </cell>
          <cell r="U161" t="str">
            <v>A</v>
          </cell>
          <cell r="V161" t="str">
            <v>5</v>
          </cell>
          <cell r="W161">
            <v>0</v>
          </cell>
          <cell r="X161">
            <v>0</v>
          </cell>
          <cell r="Y161" t="str">
            <v>B</v>
          </cell>
          <cell r="Z161">
            <v>0</v>
          </cell>
          <cell r="AA161" t="str">
            <v>MNA</v>
          </cell>
          <cell r="AB161">
            <v>0</v>
          </cell>
          <cell r="AC161">
            <v>1</v>
          </cell>
          <cell r="AD161">
            <v>0</v>
          </cell>
          <cell r="AE161">
            <v>100</v>
          </cell>
          <cell r="AF161" t="str">
            <v>SEK</v>
          </cell>
          <cell r="AG161" t="str">
            <v>lyfalmen</v>
          </cell>
          <cell r="AH161" t="str">
            <v/>
          </cell>
          <cell r="AI161" t="str">
            <v>00</v>
          </cell>
          <cell r="AJ161">
            <v>100</v>
          </cell>
          <cell r="AK161" t="str">
            <v>0</v>
          </cell>
          <cell r="AL161">
            <v>0</v>
          </cell>
          <cell r="AM161">
            <v>50</v>
          </cell>
          <cell r="AN161" t="str">
            <v>Actavis Group PTC ehf</v>
          </cell>
          <cell r="AO161" t="str">
            <v>Merck NM AB</v>
          </cell>
          <cell r="AP161" t="str">
            <v/>
          </cell>
          <cell r="AQ161" t="str">
            <v/>
          </cell>
          <cell r="AR161" t="str">
            <v/>
          </cell>
          <cell r="AS161" t="str">
            <v>Actavis</v>
          </cell>
          <cell r="AT161" t="str">
            <v/>
          </cell>
          <cell r="AU161" t="str">
            <v/>
          </cell>
          <cell r="AV161" t="str">
            <v/>
          </cell>
          <cell r="AW161">
            <v>186.92</v>
          </cell>
          <cell r="AX161">
            <v>3225</v>
          </cell>
          <cell r="AY161">
            <v>5619</v>
          </cell>
          <cell r="AZ161" t="str">
            <v/>
          </cell>
          <cell r="BA161" t="str">
            <v/>
          </cell>
          <cell r="BB161">
            <v>3225</v>
          </cell>
          <cell r="BC161" t="str">
            <v/>
          </cell>
          <cell r="BD161">
            <v>3225</v>
          </cell>
          <cell r="BE161">
            <v>5619</v>
          </cell>
          <cell r="BG161" t="str">
            <v>Breytt lyfjaheitisnúmer</v>
          </cell>
        </row>
        <row r="162">
          <cell r="A162">
            <v>132372</v>
          </cell>
          <cell r="D162">
            <v>3381</v>
          </cell>
          <cell r="E162">
            <v>1</v>
          </cell>
          <cell r="F162">
            <v>132372</v>
          </cell>
          <cell r="G162" t="str">
            <v>C09DA0309</v>
          </cell>
          <cell r="H162" t="str">
            <v>Valpress Comp</v>
          </cell>
          <cell r="I162" t="str">
            <v>filmhtfl</v>
          </cell>
          <cell r="J162">
            <v>92.5</v>
          </cell>
          <cell r="K162" t="str">
            <v>mg</v>
          </cell>
          <cell r="L162">
            <v>98</v>
          </cell>
          <cell r="M162" t="str">
            <v>stk</v>
          </cell>
          <cell r="N162">
            <v>1</v>
          </cell>
          <cell r="O162" t="str">
            <v>þpakki</v>
          </cell>
          <cell r="P162" t="str">
            <v/>
          </cell>
          <cell r="Q162" t="str">
            <v>C09DA03</v>
          </cell>
          <cell r="R162">
            <v>39722</v>
          </cell>
          <cell r="S162" t="str">
            <v/>
          </cell>
          <cell r="T162" t="str">
            <v>R</v>
          </cell>
          <cell r="U162" t="str">
            <v>A</v>
          </cell>
          <cell r="V162" t="str">
            <v>2,5</v>
          </cell>
          <cell r="W162">
            <v>0</v>
          </cell>
          <cell r="X162">
            <v>0</v>
          </cell>
          <cell r="Y162" t="str">
            <v>B</v>
          </cell>
          <cell r="Z162">
            <v>0</v>
          </cell>
          <cell r="AA162" t="str">
            <v>AGP</v>
          </cell>
          <cell r="AB162">
            <v>0</v>
          </cell>
          <cell r="AC162">
            <v>0</v>
          </cell>
          <cell r="AD162">
            <v>0</v>
          </cell>
          <cell r="AE162">
            <v>100</v>
          </cell>
          <cell r="AF162" t="str">
            <v>XEU</v>
          </cell>
          <cell r="AG162" t="str">
            <v>lyfalmen</v>
          </cell>
          <cell r="AH162" t="str">
            <v>V0191</v>
          </cell>
          <cell r="AI162" t="str">
            <v>00</v>
          </cell>
          <cell r="AJ162">
            <v>98</v>
          </cell>
          <cell r="AK162" t="str">
            <v/>
          </cell>
          <cell r="AL162">
            <v>0</v>
          </cell>
          <cell r="AM162">
            <v>98</v>
          </cell>
          <cell r="AN162" t="str">
            <v>Actavis Group hf</v>
          </cell>
          <cell r="AO162" t="str">
            <v>Actavis Group PTC ehf</v>
          </cell>
          <cell r="AP162" t="str">
            <v/>
          </cell>
          <cell r="AQ162" t="str">
            <v/>
          </cell>
          <cell r="AR162" t="str">
            <v/>
          </cell>
          <cell r="AS162" t="str">
            <v>Actavis</v>
          </cell>
          <cell r="AT162" t="str">
            <v/>
          </cell>
          <cell r="AU162" t="str">
            <v/>
          </cell>
          <cell r="AV162" t="str">
            <v/>
          </cell>
          <cell r="AW162">
            <v>53.78</v>
          </cell>
          <cell r="AX162">
            <v>9545</v>
          </cell>
          <cell r="AY162">
            <v>14446</v>
          </cell>
          <cell r="AZ162">
            <v>14446</v>
          </cell>
          <cell r="BA162" t="str">
            <v/>
          </cell>
          <cell r="BB162">
            <v>9545</v>
          </cell>
          <cell r="BC162" t="str">
            <v/>
          </cell>
          <cell r="BD162">
            <v>9545</v>
          </cell>
          <cell r="BE162">
            <v>14446</v>
          </cell>
          <cell r="BG162" t="str">
            <v>Breytt lyfjaheitisnúmer</v>
          </cell>
        </row>
        <row r="163">
          <cell r="A163">
            <v>132361</v>
          </cell>
          <cell r="D163">
            <v>3380</v>
          </cell>
          <cell r="E163">
            <v>1</v>
          </cell>
          <cell r="F163">
            <v>132361</v>
          </cell>
          <cell r="G163" t="str">
            <v>C09DA0309</v>
          </cell>
          <cell r="H163" t="str">
            <v>Valpress Comp</v>
          </cell>
          <cell r="I163" t="str">
            <v>filmhtfl</v>
          </cell>
          <cell r="J163">
            <v>172.5</v>
          </cell>
          <cell r="K163" t="str">
            <v>mg</v>
          </cell>
          <cell r="L163">
            <v>98</v>
          </cell>
          <cell r="M163" t="str">
            <v>stk</v>
          </cell>
          <cell r="N163">
            <v>1</v>
          </cell>
          <cell r="O163" t="str">
            <v>þpakki</v>
          </cell>
          <cell r="P163" t="str">
            <v/>
          </cell>
          <cell r="Q163" t="str">
            <v>C09DA03</v>
          </cell>
          <cell r="R163">
            <v>39722</v>
          </cell>
          <cell r="S163" t="str">
            <v/>
          </cell>
          <cell r="T163" t="str">
            <v>R</v>
          </cell>
          <cell r="U163" t="str">
            <v>A</v>
          </cell>
          <cell r="V163" t="str">
            <v>2,5</v>
          </cell>
          <cell r="W163">
            <v>0</v>
          </cell>
          <cell r="X163">
            <v>0</v>
          </cell>
          <cell r="Y163" t="str">
            <v>B</v>
          </cell>
          <cell r="Z163">
            <v>0</v>
          </cell>
          <cell r="AA163" t="str">
            <v>AGP</v>
          </cell>
          <cell r="AB163">
            <v>0</v>
          </cell>
          <cell r="AC163">
            <v>0</v>
          </cell>
          <cell r="AD163">
            <v>0</v>
          </cell>
          <cell r="AE163">
            <v>100</v>
          </cell>
          <cell r="AF163" t="str">
            <v>XEU</v>
          </cell>
          <cell r="AG163" t="str">
            <v>lyfalmen</v>
          </cell>
          <cell r="AH163" t="str">
            <v>V0192</v>
          </cell>
          <cell r="AI163" t="str">
            <v>00</v>
          </cell>
          <cell r="AJ163">
            <v>98</v>
          </cell>
          <cell r="AK163" t="str">
            <v/>
          </cell>
          <cell r="AL163">
            <v>0</v>
          </cell>
          <cell r="AM163">
            <v>196</v>
          </cell>
          <cell r="AN163" t="str">
            <v>Actavis Group hf</v>
          </cell>
          <cell r="AO163" t="str">
            <v>Actavis Group PTC ehf</v>
          </cell>
          <cell r="AP163" t="str">
            <v/>
          </cell>
          <cell r="AQ163" t="str">
            <v/>
          </cell>
          <cell r="AR163" t="str">
            <v/>
          </cell>
          <cell r="AS163" t="str">
            <v>Actavis</v>
          </cell>
          <cell r="AT163" t="str">
            <v/>
          </cell>
          <cell r="AU163" t="str">
            <v/>
          </cell>
          <cell r="AV163" t="str">
            <v/>
          </cell>
          <cell r="AW163">
            <v>77.71</v>
          </cell>
          <cell r="AX163">
            <v>13793</v>
          </cell>
          <cell r="AY163">
            <v>20223</v>
          </cell>
          <cell r="AZ163">
            <v>20223</v>
          </cell>
          <cell r="BA163" t="str">
            <v/>
          </cell>
          <cell r="BB163">
            <v>13793</v>
          </cell>
          <cell r="BC163" t="str">
            <v/>
          </cell>
          <cell r="BD163">
            <v>13793</v>
          </cell>
          <cell r="BE163">
            <v>20223</v>
          </cell>
          <cell r="BG163" t="str">
            <v>Breytt lyfjaheitisnúmer</v>
          </cell>
        </row>
        <row r="164">
          <cell r="D164" t="e">
            <v>#N/A</v>
          </cell>
          <cell r="E164" t="e">
            <v>#N/A</v>
          </cell>
          <cell r="G164" t="e">
            <v>#N/A</v>
          </cell>
          <cell r="H164" t="e">
            <v>#N/A</v>
          </cell>
          <cell r="I164" t="e">
            <v>#N/A</v>
          </cell>
          <cell r="J164" t="e">
            <v>#N/A</v>
          </cell>
          <cell r="K164" t="e">
            <v>#N/A</v>
          </cell>
          <cell r="L164" t="e">
            <v>#N/A</v>
          </cell>
          <cell r="M164" t="e">
            <v>#N/A</v>
          </cell>
          <cell r="N164" t="e">
            <v>#N/A</v>
          </cell>
          <cell r="O164" t="e">
            <v>#N/A</v>
          </cell>
          <cell r="P164" t="e">
            <v>#N/A</v>
          </cell>
          <cell r="Q164" t="e">
            <v>#N/A</v>
          </cell>
          <cell r="R164" t="e">
            <v>#N/A</v>
          </cell>
          <cell r="S164" t="e">
            <v>#N/A</v>
          </cell>
          <cell r="T164" t="e">
            <v>#N/A</v>
          </cell>
          <cell r="U164" t="e">
            <v>#N/A</v>
          </cell>
          <cell r="V164" t="e">
            <v>#N/A</v>
          </cell>
          <cell r="W164" t="e">
            <v>#N/A</v>
          </cell>
          <cell r="X164" t="e">
            <v>#N/A</v>
          </cell>
          <cell r="Y164" t="e">
            <v>#N/A</v>
          </cell>
          <cell r="Z164" t="e">
            <v>#N/A</v>
          </cell>
          <cell r="AA164" t="e">
            <v>#N/A</v>
          </cell>
          <cell r="AB164" t="e">
            <v>#N/A</v>
          </cell>
          <cell r="AC164" t="e">
            <v>#N/A</v>
          </cell>
          <cell r="AD164" t="e">
            <v>#N/A</v>
          </cell>
          <cell r="AE164" t="e">
            <v>#N/A</v>
          </cell>
          <cell r="AF164" t="e">
            <v>#N/A</v>
          </cell>
          <cell r="AG164" t="e">
            <v>#N/A</v>
          </cell>
          <cell r="AH164" t="e">
            <v>#N/A</v>
          </cell>
          <cell r="AI164" t="e">
            <v>#N/A</v>
          </cell>
          <cell r="AJ164" t="e">
            <v>#N/A</v>
          </cell>
          <cell r="AK164" t="e">
            <v>#N/A</v>
          </cell>
          <cell r="AL164" t="e">
            <v>#N/A</v>
          </cell>
          <cell r="AM164" t="e">
            <v>#N/A</v>
          </cell>
          <cell r="AN164" t="e">
            <v>#N/A</v>
          </cell>
          <cell r="AO164" t="e">
            <v>#N/A</v>
          </cell>
          <cell r="AP164" t="e">
            <v>#N/A</v>
          </cell>
          <cell r="AQ164" t="e">
            <v>#N/A</v>
          </cell>
          <cell r="AR164" t="e">
            <v>#N/A</v>
          </cell>
          <cell r="AS164" t="e">
            <v>#N/A</v>
          </cell>
          <cell r="AT164" t="e">
            <v>#N/A</v>
          </cell>
          <cell r="AU164" t="e">
            <v>#N/A</v>
          </cell>
          <cell r="AV164" t="e">
            <v>#N/A</v>
          </cell>
          <cell r="AW164" t="e">
            <v>#N/A</v>
          </cell>
          <cell r="AX164" t="e">
            <v>#N/A</v>
          </cell>
          <cell r="AY164" t="e">
            <v>#N/A</v>
          </cell>
          <cell r="AZ164" t="e">
            <v>#N/A</v>
          </cell>
          <cell r="BA164" t="e">
            <v>#N/A</v>
          </cell>
          <cell r="BB164" t="e">
            <v>#N/A</v>
          </cell>
          <cell r="BC164" t="e">
            <v>#N/A</v>
          </cell>
          <cell r="BD164" t="e">
            <v>#N/A</v>
          </cell>
          <cell r="BE164" t="e">
            <v>#N/A</v>
          </cell>
        </row>
        <row r="165">
          <cell r="A165">
            <v>529438</v>
          </cell>
          <cell r="D165">
            <v>2473</v>
          </cell>
          <cell r="E165">
            <v>1</v>
          </cell>
          <cell r="F165">
            <v>529438</v>
          </cell>
          <cell r="G165" t="str">
            <v>QJ51RC2002</v>
          </cell>
          <cell r="H165" t="str">
            <v>Ampiclox vet.</v>
          </cell>
          <cell r="I165" t="str">
            <v>spenalyf</v>
          </cell>
          <cell r="J165">
            <v>0</v>
          </cell>
          <cell r="K165" t="str">
            <v/>
          </cell>
          <cell r="L165">
            <v>3</v>
          </cell>
          <cell r="M165" t="str">
            <v>g</v>
          </cell>
          <cell r="N165">
            <v>24</v>
          </cell>
          <cell r="O165" t="str">
            <v>spr</v>
          </cell>
          <cell r="P165" t="str">
            <v>spenadælur</v>
          </cell>
          <cell r="Q165" t="str">
            <v>QJ51RC20</v>
          </cell>
          <cell r="R165">
            <v>35947</v>
          </cell>
          <cell r="S165" t="str">
            <v/>
          </cell>
          <cell r="T165" t="str">
            <v>R</v>
          </cell>
          <cell r="U165" t="str">
            <v>A</v>
          </cell>
          <cell r="V165" t="str">
            <v>1.5</v>
          </cell>
          <cell r="W165">
            <v>0</v>
          </cell>
          <cell r="X165">
            <v>0</v>
          </cell>
          <cell r="Y165" t="str">
            <v>0</v>
          </cell>
          <cell r="Z165">
            <v>0</v>
          </cell>
          <cell r="AA165" t="str">
            <v>PAL</v>
          </cell>
          <cell r="AB165">
            <v>0</v>
          </cell>
          <cell r="AC165">
            <v>0</v>
          </cell>
          <cell r="AD165">
            <v>0</v>
          </cell>
          <cell r="AE165">
            <v>100</v>
          </cell>
          <cell r="AF165" t="str">
            <v>DKK</v>
          </cell>
          <cell r="AG165" t="str">
            <v>vetalmen</v>
          </cell>
          <cell r="AH165" t="str">
            <v/>
          </cell>
          <cell r="AI165" t="str">
            <v>16</v>
          </cell>
          <cell r="AJ165">
            <v>72</v>
          </cell>
          <cell r="AK165" t="str">
            <v/>
          </cell>
          <cell r="AL165">
            <v>0</v>
          </cell>
          <cell r="AM165">
            <v>0</v>
          </cell>
          <cell r="AN165" t="str">
            <v>Icepharma hf</v>
          </cell>
          <cell r="AO165" t="str">
            <v>Pfizer Oy Animal Health</v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200.7</v>
          </cell>
          <cell r="AX165">
            <v>4780</v>
          </cell>
          <cell r="AY165">
            <v>9276</v>
          </cell>
          <cell r="AZ165" t="str">
            <v/>
          </cell>
          <cell r="BA165" t="str">
            <v/>
          </cell>
          <cell r="BB165">
            <v>4780</v>
          </cell>
          <cell r="BC165" t="str">
            <v/>
          </cell>
          <cell r="BD165">
            <v>4780</v>
          </cell>
          <cell r="BE165">
            <v>9276</v>
          </cell>
          <cell r="BG165" t="str">
            <v>Breyttur markaðsleyfishafi</v>
          </cell>
        </row>
        <row r="166">
          <cell r="A166">
            <v>61580</v>
          </cell>
          <cell r="D166">
            <v>1166</v>
          </cell>
          <cell r="E166">
            <v>1</v>
          </cell>
          <cell r="F166">
            <v>61580</v>
          </cell>
          <cell r="G166" t="str">
            <v>QP52AF0201</v>
          </cell>
          <cell r="H166" t="str">
            <v>Banminth, vet.</v>
          </cell>
          <cell r="I166" t="str">
            <v>pasta</v>
          </cell>
          <cell r="J166">
            <v>11.4</v>
          </cell>
          <cell r="K166" t="str">
            <v>g/skdæla</v>
          </cell>
          <cell r="L166">
            <v>26</v>
          </cell>
          <cell r="M166" t="str">
            <v>g</v>
          </cell>
          <cell r="N166">
            <v>1</v>
          </cell>
          <cell r="O166" t="str">
            <v>spr</v>
          </cell>
          <cell r="P166" t="str">
            <v/>
          </cell>
          <cell r="Q166" t="str">
            <v>QP52AF02</v>
          </cell>
          <cell r="R166">
            <v>33695</v>
          </cell>
          <cell r="S166" t="str">
            <v/>
          </cell>
          <cell r="T166" t="str">
            <v>L</v>
          </cell>
          <cell r="U166" t="str">
            <v>A</v>
          </cell>
          <cell r="V166" t="str">
            <v>1</v>
          </cell>
          <cell r="W166">
            <v>0</v>
          </cell>
          <cell r="X166">
            <v>0</v>
          </cell>
          <cell r="Y166" t="str">
            <v>0</v>
          </cell>
          <cell r="Z166">
            <v>0</v>
          </cell>
          <cell r="AA166" t="str">
            <v>PAL</v>
          </cell>
          <cell r="AB166">
            <v>0</v>
          </cell>
          <cell r="AC166">
            <v>0</v>
          </cell>
          <cell r="AD166">
            <v>0</v>
          </cell>
          <cell r="AE166">
            <v>100</v>
          </cell>
          <cell r="AF166" t="str">
            <v>DKK</v>
          </cell>
          <cell r="AG166" t="str">
            <v>vetorma</v>
          </cell>
          <cell r="AH166" t="str">
            <v/>
          </cell>
          <cell r="AI166" t="str">
            <v>16</v>
          </cell>
          <cell r="AJ166">
            <v>26</v>
          </cell>
          <cell r="AK166" t="str">
            <v/>
          </cell>
          <cell r="AL166">
            <v>0</v>
          </cell>
          <cell r="AM166">
            <v>0</v>
          </cell>
          <cell r="AN166" t="str">
            <v>Vistor hf (hum.)/Icepharma hf (vet.)</v>
          </cell>
          <cell r="AO166" t="str">
            <v>Pfizer Oy Animal Health</v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50.539</v>
          </cell>
          <cell r="AX166">
            <v>1204</v>
          </cell>
          <cell r="AY166">
            <v>2082</v>
          </cell>
          <cell r="AZ166" t="str">
            <v/>
          </cell>
          <cell r="BA166" t="str">
            <v/>
          </cell>
          <cell r="BB166">
            <v>1203</v>
          </cell>
          <cell r="BC166" t="str">
            <v/>
          </cell>
          <cell r="BD166">
            <v>1203</v>
          </cell>
          <cell r="BE166">
            <v>2082</v>
          </cell>
          <cell r="BG166" t="str">
            <v>Breyttur markaðsleyfishafi</v>
          </cell>
        </row>
        <row r="167">
          <cell r="A167">
            <v>157206</v>
          </cell>
          <cell r="D167">
            <v>1736</v>
          </cell>
          <cell r="E167">
            <v>1</v>
          </cell>
          <cell r="F167">
            <v>157206</v>
          </cell>
          <cell r="G167" t="str">
            <v>QP52AF0201</v>
          </cell>
          <cell r="H167" t="str">
            <v>Banminth, vet.</v>
          </cell>
          <cell r="I167" t="str">
            <v>pasta</v>
          </cell>
          <cell r="J167">
            <v>11.4</v>
          </cell>
          <cell r="K167" t="str">
            <v>g/skdæla</v>
          </cell>
          <cell r="L167">
            <v>26</v>
          </cell>
          <cell r="M167" t="str">
            <v>g</v>
          </cell>
          <cell r="N167">
            <v>10</v>
          </cell>
          <cell r="O167" t="str">
            <v>spr</v>
          </cell>
          <cell r="P167" t="str">
            <v>.</v>
          </cell>
          <cell r="Q167" t="str">
            <v>QP52AF02</v>
          </cell>
          <cell r="R167">
            <v>33695</v>
          </cell>
          <cell r="S167" t="str">
            <v/>
          </cell>
          <cell r="T167" t="str">
            <v>R</v>
          </cell>
          <cell r="U167" t="str">
            <v>A</v>
          </cell>
          <cell r="V167" t="str">
            <v>1</v>
          </cell>
          <cell r="W167">
            <v>0</v>
          </cell>
          <cell r="X167">
            <v>0</v>
          </cell>
          <cell r="Y167" t="str">
            <v>0</v>
          </cell>
          <cell r="Z167">
            <v>0</v>
          </cell>
          <cell r="AA167" t="str">
            <v>PAL</v>
          </cell>
          <cell r="AB167">
            <v>0</v>
          </cell>
          <cell r="AC167">
            <v>0</v>
          </cell>
          <cell r="AD167">
            <v>0</v>
          </cell>
          <cell r="AE167">
            <v>100</v>
          </cell>
          <cell r="AF167" t="str">
            <v>DKK</v>
          </cell>
          <cell r="AG167" t="str">
            <v>vetorma</v>
          </cell>
          <cell r="AH167" t="str">
            <v/>
          </cell>
          <cell r="AI167" t="str">
            <v>16</v>
          </cell>
          <cell r="AJ167">
            <v>260</v>
          </cell>
          <cell r="AK167" t="str">
            <v/>
          </cell>
          <cell r="AL167">
            <v>0</v>
          </cell>
          <cell r="AM167">
            <v>0</v>
          </cell>
          <cell r="AN167" t="str">
            <v>Vistor hf (hum.)/Icepharma hf (vet.)</v>
          </cell>
          <cell r="AO167" t="str">
            <v>Pfizer Oy Animal Health</v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341.752</v>
          </cell>
          <cell r="AX167">
            <v>8139</v>
          </cell>
          <cell r="AY167">
            <v>14085</v>
          </cell>
          <cell r="AZ167" t="str">
            <v/>
          </cell>
          <cell r="BA167" t="str">
            <v/>
          </cell>
          <cell r="BB167">
            <v>8139</v>
          </cell>
          <cell r="BC167" t="str">
            <v/>
          </cell>
          <cell r="BD167">
            <v>8139</v>
          </cell>
          <cell r="BE167">
            <v>14085</v>
          </cell>
          <cell r="BG167" t="str">
            <v>Breyttur markaðsleyfishafi</v>
          </cell>
        </row>
        <row r="168">
          <cell r="A168">
            <v>594713</v>
          </cell>
          <cell r="D168">
            <v>2695</v>
          </cell>
          <cell r="E168">
            <v>1</v>
          </cell>
          <cell r="F168">
            <v>594713</v>
          </cell>
          <cell r="G168" t="str">
            <v>QP52AF0201</v>
          </cell>
          <cell r="H168" t="str">
            <v>Banminth, vet.</v>
          </cell>
          <cell r="I168" t="str">
            <v>pasta</v>
          </cell>
          <cell r="J168">
            <v>21.7</v>
          </cell>
          <cell r="K168" t="str">
            <v>mg/g</v>
          </cell>
          <cell r="L168">
            <v>10</v>
          </cell>
          <cell r="M168" t="str">
            <v>g</v>
          </cell>
          <cell r="N168">
            <v>1</v>
          </cell>
          <cell r="O168" t="str">
            <v>spr</v>
          </cell>
          <cell r="P168" t="str">
            <v/>
          </cell>
          <cell r="Q168" t="str">
            <v>QP52AF02</v>
          </cell>
          <cell r="R168">
            <v>34881</v>
          </cell>
          <cell r="S168" t="str">
            <v/>
          </cell>
          <cell r="T168" t="str">
            <v>L</v>
          </cell>
          <cell r="U168" t="str">
            <v>A</v>
          </cell>
          <cell r="V168" t="str">
            <v>5</v>
          </cell>
          <cell r="W168">
            <v>0</v>
          </cell>
          <cell r="X168">
            <v>0</v>
          </cell>
          <cell r="Y168" t="str">
            <v>0</v>
          </cell>
          <cell r="Z168">
            <v>0</v>
          </cell>
          <cell r="AA168" t="str">
            <v>PAL</v>
          </cell>
          <cell r="AB168">
            <v>0</v>
          </cell>
          <cell r="AC168">
            <v>0</v>
          </cell>
          <cell r="AD168">
            <v>0</v>
          </cell>
          <cell r="AE168">
            <v>100</v>
          </cell>
          <cell r="AF168" t="str">
            <v>DKK</v>
          </cell>
          <cell r="AG168" t="str">
            <v>vetorma</v>
          </cell>
          <cell r="AH168" t="str">
            <v/>
          </cell>
          <cell r="AI168" t="str">
            <v>16</v>
          </cell>
          <cell r="AJ168">
            <v>10</v>
          </cell>
          <cell r="AK168" t="str">
            <v/>
          </cell>
          <cell r="AL168">
            <v>0</v>
          </cell>
          <cell r="AM168">
            <v>0</v>
          </cell>
          <cell r="AN168" t="str">
            <v>Vistor hf (hum.)/Icepharma hf (vet.)</v>
          </cell>
          <cell r="AO168" t="str">
            <v>Pfizer Oy Animal Health</v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15.813</v>
          </cell>
          <cell r="AX168">
            <v>377</v>
          </cell>
          <cell r="AY168">
            <v>652</v>
          </cell>
          <cell r="AZ168" t="str">
            <v/>
          </cell>
          <cell r="BA168" t="str">
            <v/>
          </cell>
          <cell r="BB168">
            <v>377</v>
          </cell>
          <cell r="BC168" t="str">
            <v/>
          </cell>
          <cell r="BD168">
            <v>377</v>
          </cell>
          <cell r="BE168">
            <v>652</v>
          </cell>
          <cell r="BG168" t="str">
            <v>Breyttur markaðsleyfishafi</v>
          </cell>
        </row>
        <row r="169">
          <cell r="A169">
            <v>594721</v>
          </cell>
          <cell r="D169">
            <v>2696</v>
          </cell>
          <cell r="E169">
            <v>1</v>
          </cell>
          <cell r="F169">
            <v>594721</v>
          </cell>
          <cell r="G169" t="str">
            <v>QP52AF0201</v>
          </cell>
          <cell r="H169" t="str">
            <v>Banminth, vet.</v>
          </cell>
          <cell r="I169" t="str">
            <v>pasta</v>
          </cell>
          <cell r="J169">
            <v>21.7</v>
          </cell>
          <cell r="K169" t="str">
            <v>mg/g</v>
          </cell>
          <cell r="L169">
            <v>10</v>
          </cell>
          <cell r="M169" t="str">
            <v>g</v>
          </cell>
          <cell r="N169">
            <v>10</v>
          </cell>
          <cell r="O169" t="str">
            <v>spr</v>
          </cell>
          <cell r="P169" t="str">
            <v/>
          </cell>
          <cell r="Q169" t="str">
            <v>QP52AF02</v>
          </cell>
          <cell r="R169">
            <v>34881</v>
          </cell>
          <cell r="S169" t="str">
            <v/>
          </cell>
          <cell r="T169" t="str">
            <v>L</v>
          </cell>
          <cell r="U169" t="str">
            <v>A</v>
          </cell>
          <cell r="V169" t="str">
            <v>5</v>
          </cell>
          <cell r="W169">
            <v>0</v>
          </cell>
          <cell r="X169">
            <v>0</v>
          </cell>
          <cell r="Y169" t="str">
            <v>0</v>
          </cell>
          <cell r="Z169">
            <v>0</v>
          </cell>
          <cell r="AA169" t="str">
            <v>PAL</v>
          </cell>
          <cell r="AB169">
            <v>0</v>
          </cell>
          <cell r="AC169">
            <v>0</v>
          </cell>
          <cell r="AD169">
            <v>0</v>
          </cell>
          <cell r="AE169">
            <v>100</v>
          </cell>
          <cell r="AF169" t="str">
            <v>DKK</v>
          </cell>
          <cell r="AG169" t="str">
            <v>vetorma</v>
          </cell>
          <cell r="AH169" t="str">
            <v/>
          </cell>
          <cell r="AI169" t="str">
            <v>16</v>
          </cell>
          <cell r="AJ169">
            <v>100</v>
          </cell>
          <cell r="AK169" t="str">
            <v/>
          </cell>
          <cell r="AL169">
            <v>0</v>
          </cell>
          <cell r="AM169">
            <v>0</v>
          </cell>
          <cell r="AN169" t="str">
            <v>Vistor hf (hum.)/Icepharma hf (vet.)</v>
          </cell>
          <cell r="AO169" t="str">
            <v>Pfizer Oy Animal Health</v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131.502</v>
          </cell>
          <cell r="AX169">
            <v>3132</v>
          </cell>
          <cell r="AY169">
            <v>5420</v>
          </cell>
          <cell r="AZ169" t="str">
            <v/>
          </cell>
          <cell r="BA169" t="str">
            <v/>
          </cell>
          <cell r="BB169">
            <v>3132</v>
          </cell>
          <cell r="BC169" t="str">
            <v/>
          </cell>
          <cell r="BD169">
            <v>3132</v>
          </cell>
          <cell r="BE169">
            <v>5420</v>
          </cell>
          <cell r="BG169" t="str">
            <v>Breyttur markaðsleyfishafi</v>
          </cell>
        </row>
        <row r="170">
          <cell r="A170">
            <v>507103</v>
          </cell>
          <cell r="D170">
            <v>2404</v>
          </cell>
          <cell r="E170">
            <v>1</v>
          </cell>
          <cell r="F170">
            <v>507103</v>
          </cell>
          <cell r="G170" t="str">
            <v>QP52AF0201</v>
          </cell>
          <cell r="H170" t="str">
            <v>Banminth, vet.</v>
          </cell>
          <cell r="I170" t="str">
            <v>pasta</v>
          </cell>
          <cell r="J170">
            <v>21.7</v>
          </cell>
          <cell r="K170" t="str">
            <v>mg/g</v>
          </cell>
          <cell r="L170">
            <v>24</v>
          </cell>
          <cell r="M170" t="str">
            <v>g</v>
          </cell>
          <cell r="N170">
            <v>1</v>
          </cell>
          <cell r="O170" t="str">
            <v>spr</v>
          </cell>
          <cell r="P170" t="str">
            <v/>
          </cell>
          <cell r="Q170" t="str">
            <v>QP52AF02</v>
          </cell>
          <cell r="R170">
            <v>34881</v>
          </cell>
          <cell r="S170" t="str">
            <v/>
          </cell>
          <cell r="T170" t="str">
            <v>L</v>
          </cell>
          <cell r="U170" t="str">
            <v>A</v>
          </cell>
          <cell r="V170" t="str">
            <v>5</v>
          </cell>
          <cell r="W170">
            <v>0</v>
          </cell>
          <cell r="X170">
            <v>0</v>
          </cell>
          <cell r="Y170" t="str">
            <v>0</v>
          </cell>
          <cell r="Z170">
            <v>0</v>
          </cell>
          <cell r="AA170" t="str">
            <v>PAL</v>
          </cell>
          <cell r="AB170">
            <v>0</v>
          </cell>
          <cell r="AC170">
            <v>0</v>
          </cell>
          <cell r="AD170">
            <v>0</v>
          </cell>
          <cell r="AE170">
            <v>100</v>
          </cell>
          <cell r="AF170" t="str">
            <v>DKK</v>
          </cell>
          <cell r="AG170" t="str">
            <v>vetorma</v>
          </cell>
          <cell r="AH170" t="str">
            <v/>
          </cell>
          <cell r="AI170" t="str">
            <v>16</v>
          </cell>
          <cell r="AJ170">
            <v>24</v>
          </cell>
          <cell r="AK170" t="str">
            <v/>
          </cell>
          <cell r="AL170">
            <v>0</v>
          </cell>
          <cell r="AM170">
            <v>0</v>
          </cell>
          <cell r="AN170" t="str">
            <v>Vistor hf (hum.)/Icepharma hf (vet.)</v>
          </cell>
          <cell r="AO170" t="str">
            <v>Pfizer Oy Animal Health</v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30.93</v>
          </cell>
          <cell r="AX170">
            <v>737</v>
          </cell>
          <cell r="AY170">
            <v>1275</v>
          </cell>
          <cell r="AZ170" t="str">
            <v/>
          </cell>
          <cell r="BA170" t="str">
            <v/>
          </cell>
          <cell r="BB170">
            <v>737</v>
          </cell>
          <cell r="BC170" t="str">
            <v/>
          </cell>
          <cell r="BD170">
            <v>737</v>
          </cell>
          <cell r="BE170">
            <v>1275</v>
          </cell>
          <cell r="BG170" t="str">
            <v>Breyttur markaðsleyfishafi</v>
          </cell>
        </row>
        <row r="171">
          <cell r="A171">
            <v>507111</v>
          </cell>
          <cell r="D171">
            <v>2405</v>
          </cell>
          <cell r="E171">
            <v>1</v>
          </cell>
          <cell r="F171">
            <v>507111</v>
          </cell>
          <cell r="G171" t="str">
            <v>QP52AF0201</v>
          </cell>
          <cell r="H171" t="str">
            <v>Banminth, vet.</v>
          </cell>
          <cell r="I171" t="str">
            <v>pasta</v>
          </cell>
          <cell r="J171">
            <v>21.7</v>
          </cell>
          <cell r="K171" t="str">
            <v>mg/g</v>
          </cell>
          <cell r="L171">
            <v>24</v>
          </cell>
          <cell r="M171" t="str">
            <v>g</v>
          </cell>
          <cell r="N171">
            <v>5</v>
          </cell>
          <cell r="O171" t="str">
            <v>spr</v>
          </cell>
          <cell r="P171" t="str">
            <v/>
          </cell>
          <cell r="Q171" t="str">
            <v>QP52AF02</v>
          </cell>
          <cell r="R171">
            <v>34881</v>
          </cell>
          <cell r="S171" t="str">
            <v/>
          </cell>
          <cell r="T171" t="str">
            <v>L</v>
          </cell>
          <cell r="U171" t="str">
            <v>A</v>
          </cell>
          <cell r="V171" t="str">
            <v>5</v>
          </cell>
          <cell r="W171">
            <v>0</v>
          </cell>
          <cell r="X171">
            <v>0</v>
          </cell>
          <cell r="Y171" t="str">
            <v>0</v>
          </cell>
          <cell r="Z171">
            <v>0</v>
          </cell>
          <cell r="AA171" t="str">
            <v>PAL</v>
          </cell>
          <cell r="AB171">
            <v>0</v>
          </cell>
          <cell r="AC171">
            <v>0</v>
          </cell>
          <cell r="AD171">
            <v>0</v>
          </cell>
          <cell r="AE171">
            <v>100</v>
          </cell>
          <cell r="AF171" t="str">
            <v>DKK</v>
          </cell>
          <cell r="AG171" t="str">
            <v>vetorma</v>
          </cell>
          <cell r="AH171" t="str">
            <v/>
          </cell>
          <cell r="AI171" t="str">
            <v>16</v>
          </cell>
          <cell r="AJ171">
            <v>120</v>
          </cell>
          <cell r="AK171" t="str">
            <v/>
          </cell>
          <cell r="AL171">
            <v>0</v>
          </cell>
          <cell r="AM171">
            <v>0</v>
          </cell>
          <cell r="AN171" t="str">
            <v>Vistor hf (hum.)/Icepharma hf (vet.)</v>
          </cell>
          <cell r="AO171" t="str">
            <v>Pfizer Oy Animal Health</v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131.502</v>
          </cell>
          <cell r="AX171">
            <v>3132</v>
          </cell>
          <cell r="AY171">
            <v>5420</v>
          </cell>
          <cell r="AZ171" t="str">
            <v/>
          </cell>
          <cell r="BA171" t="str">
            <v/>
          </cell>
          <cell r="BB171">
            <v>3132</v>
          </cell>
          <cell r="BC171" t="str">
            <v/>
          </cell>
          <cell r="BD171">
            <v>3132</v>
          </cell>
          <cell r="BE171">
            <v>5420</v>
          </cell>
          <cell r="BG171" t="str">
            <v>Breyttur markaðsleyfishafi</v>
          </cell>
        </row>
        <row r="172">
          <cell r="A172">
            <v>537373</v>
          </cell>
          <cell r="D172">
            <v>2490</v>
          </cell>
          <cell r="E172">
            <v>1</v>
          </cell>
          <cell r="F172">
            <v>537373</v>
          </cell>
          <cell r="G172" t="str">
            <v>QP52AF0201</v>
          </cell>
          <cell r="H172" t="str">
            <v>Banminth, vet.</v>
          </cell>
          <cell r="I172" t="str">
            <v>pasta</v>
          </cell>
          <cell r="J172">
            <v>115.3</v>
          </cell>
          <cell r="K172" t="str">
            <v>mg/g</v>
          </cell>
          <cell r="L172">
            <v>2</v>
          </cell>
          <cell r="M172" t="str">
            <v>g</v>
          </cell>
          <cell r="N172">
            <v>1</v>
          </cell>
          <cell r="O172" t="str">
            <v>spr</v>
          </cell>
          <cell r="P172" t="str">
            <v/>
          </cell>
          <cell r="Q172" t="str">
            <v>QP52AF02</v>
          </cell>
          <cell r="R172">
            <v>34881</v>
          </cell>
          <cell r="S172" t="str">
            <v/>
          </cell>
          <cell r="T172" t="str">
            <v>L</v>
          </cell>
          <cell r="U172" t="str">
            <v>A</v>
          </cell>
          <cell r="V172" t="str">
            <v>3</v>
          </cell>
          <cell r="W172">
            <v>0</v>
          </cell>
          <cell r="X172">
            <v>0</v>
          </cell>
          <cell r="Y172" t="str">
            <v>0</v>
          </cell>
          <cell r="Z172">
            <v>0</v>
          </cell>
          <cell r="AA172" t="str">
            <v>PAL</v>
          </cell>
          <cell r="AB172">
            <v>0</v>
          </cell>
          <cell r="AC172">
            <v>0</v>
          </cell>
          <cell r="AD172">
            <v>0</v>
          </cell>
          <cell r="AE172">
            <v>100</v>
          </cell>
          <cell r="AF172" t="str">
            <v>DKK</v>
          </cell>
          <cell r="AG172" t="str">
            <v>vetorma</v>
          </cell>
          <cell r="AH172" t="str">
            <v/>
          </cell>
          <cell r="AI172" t="str">
            <v>16</v>
          </cell>
          <cell r="AJ172">
            <v>2</v>
          </cell>
          <cell r="AK172" t="str">
            <v/>
          </cell>
          <cell r="AL172">
            <v>0</v>
          </cell>
          <cell r="AM172">
            <v>0</v>
          </cell>
          <cell r="AN172" t="str">
            <v>Vistor hf (hum.)/Icepharma hf (vet.)</v>
          </cell>
          <cell r="AO172" t="str">
            <v>Pfizer Oy Animal Health</v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17.015</v>
          </cell>
          <cell r="AX172">
            <v>405</v>
          </cell>
          <cell r="AY172">
            <v>701</v>
          </cell>
          <cell r="AZ172" t="str">
            <v/>
          </cell>
          <cell r="BA172" t="str">
            <v/>
          </cell>
          <cell r="BB172">
            <v>405</v>
          </cell>
          <cell r="BC172" t="str">
            <v/>
          </cell>
          <cell r="BD172">
            <v>405</v>
          </cell>
          <cell r="BE172">
            <v>701</v>
          </cell>
          <cell r="BG172" t="str">
            <v>Breyttur markaðsleyfishafi</v>
          </cell>
        </row>
        <row r="173">
          <cell r="A173">
            <v>529446</v>
          </cell>
          <cell r="D173">
            <v>2474</v>
          </cell>
          <cell r="E173">
            <v>1</v>
          </cell>
          <cell r="F173">
            <v>529446</v>
          </cell>
          <cell r="G173" t="str">
            <v>QJ01CA0401</v>
          </cell>
          <cell r="H173" t="str">
            <v>Clamoxyl, vet.</v>
          </cell>
          <cell r="I173" t="str">
            <v>töflur</v>
          </cell>
          <cell r="J173">
            <v>40</v>
          </cell>
          <cell r="K173" t="str">
            <v>mg</v>
          </cell>
          <cell r="L173">
            <v>100</v>
          </cell>
          <cell r="M173" t="str">
            <v>stk</v>
          </cell>
          <cell r="N173">
            <v>1</v>
          </cell>
          <cell r="O173" t="str">
            <v>þpakki</v>
          </cell>
          <cell r="P173" t="str">
            <v/>
          </cell>
          <cell r="Q173" t="str">
            <v>QJ01CA04</v>
          </cell>
          <cell r="R173">
            <v>32051</v>
          </cell>
          <cell r="S173" t="str">
            <v/>
          </cell>
          <cell r="T173" t="str">
            <v>R</v>
          </cell>
          <cell r="U173" t="str">
            <v>A</v>
          </cell>
          <cell r="V173" t="str">
            <v>3</v>
          </cell>
          <cell r="W173">
            <v>0</v>
          </cell>
          <cell r="X173">
            <v>0</v>
          </cell>
          <cell r="Y173" t="str">
            <v>0</v>
          </cell>
          <cell r="Z173">
            <v>0</v>
          </cell>
          <cell r="AA173" t="str">
            <v>PAL</v>
          </cell>
          <cell r="AB173">
            <v>0</v>
          </cell>
          <cell r="AC173">
            <v>0</v>
          </cell>
          <cell r="AD173">
            <v>0</v>
          </cell>
          <cell r="AE173">
            <v>100</v>
          </cell>
          <cell r="AF173" t="str">
            <v>DKK</v>
          </cell>
          <cell r="AG173" t="str">
            <v>vetalmen</v>
          </cell>
          <cell r="AH173" t="str">
            <v/>
          </cell>
          <cell r="AI173" t="str">
            <v>16</v>
          </cell>
          <cell r="AJ173">
            <v>100</v>
          </cell>
          <cell r="AK173" t="str">
            <v/>
          </cell>
          <cell r="AL173">
            <v>0</v>
          </cell>
          <cell r="AM173">
            <v>0</v>
          </cell>
          <cell r="AN173" t="str">
            <v>Icepharma hf</v>
          </cell>
          <cell r="AO173" t="str">
            <v>Pfizer Oy Animal Health</v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172.869</v>
          </cell>
          <cell r="AX173">
            <v>4117</v>
          </cell>
          <cell r="AY173">
            <v>8013</v>
          </cell>
          <cell r="AZ173" t="str">
            <v/>
          </cell>
          <cell r="BA173" t="str">
            <v/>
          </cell>
          <cell r="BB173">
            <v>4117</v>
          </cell>
          <cell r="BC173" t="str">
            <v/>
          </cell>
          <cell r="BD173">
            <v>4117</v>
          </cell>
          <cell r="BE173">
            <v>8013</v>
          </cell>
          <cell r="BG173" t="str">
            <v>Breyttur markaðsleyfishafi</v>
          </cell>
        </row>
        <row r="174">
          <cell r="A174">
            <v>92130</v>
          </cell>
          <cell r="D174">
            <v>1387</v>
          </cell>
          <cell r="E174">
            <v>1</v>
          </cell>
          <cell r="F174">
            <v>92130</v>
          </cell>
          <cell r="G174" t="str">
            <v>QJ01CA0401</v>
          </cell>
          <cell r="H174" t="str">
            <v>Clamoxyl, vet.</v>
          </cell>
          <cell r="I174" t="str">
            <v>töflur</v>
          </cell>
          <cell r="J174">
            <v>200</v>
          </cell>
          <cell r="K174" t="str">
            <v>mg</v>
          </cell>
          <cell r="L174">
            <v>100</v>
          </cell>
          <cell r="M174" t="str">
            <v>stk</v>
          </cell>
          <cell r="N174">
            <v>1</v>
          </cell>
          <cell r="O174" t="str">
            <v>þpakki</v>
          </cell>
          <cell r="P174" t="str">
            <v/>
          </cell>
          <cell r="Q174" t="str">
            <v>QJ01CA04</v>
          </cell>
          <cell r="R174">
            <v>32051</v>
          </cell>
          <cell r="S174" t="str">
            <v/>
          </cell>
          <cell r="T174" t="str">
            <v>R</v>
          </cell>
          <cell r="U174" t="str">
            <v>A</v>
          </cell>
          <cell r="V174" t="str">
            <v>3</v>
          </cell>
          <cell r="W174">
            <v>0</v>
          </cell>
          <cell r="X174">
            <v>0</v>
          </cell>
          <cell r="Y174" t="str">
            <v>0</v>
          </cell>
          <cell r="Z174">
            <v>0</v>
          </cell>
          <cell r="AA174" t="str">
            <v>PAL</v>
          </cell>
          <cell r="AB174">
            <v>0</v>
          </cell>
          <cell r="AC174">
            <v>0</v>
          </cell>
          <cell r="AD174">
            <v>0</v>
          </cell>
          <cell r="AE174">
            <v>100</v>
          </cell>
          <cell r="AF174" t="str">
            <v>DKK</v>
          </cell>
          <cell r="AG174" t="str">
            <v>vetalmen</v>
          </cell>
          <cell r="AH174" t="str">
            <v/>
          </cell>
          <cell r="AI174" t="str">
            <v>16</v>
          </cell>
          <cell r="AJ174">
            <v>100</v>
          </cell>
          <cell r="AK174" t="str">
            <v/>
          </cell>
          <cell r="AL174">
            <v>0</v>
          </cell>
          <cell r="AM174">
            <v>0</v>
          </cell>
          <cell r="AN174" t="str">
            <v>Icepharma hf</v>
          </cell>
          <cell r="AO174" t="str">
            <v>Pfizer Oy Animal Health</v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343.966</v>
          </cell>
          <cell r="AX174">
            <v>8192</v>
          </cell>
          <cell r="AY174">
            <v>15774</v>
          </cell>
          <cell r="AZ174" t="str">
            <v/>
          </cell>
          <cell r="BA174" t="str">
            <v/>
          </cell>
          <cell r="BB174">
            <v>8191</v>
          </cell>
          <cell r="BC174" t="str">
            <v/>
          </cell>
          <cell r="BD174">
            <v>8191</v>
          </cell>
          <cell r="BE174">
            <v>15774</v>
          </cell>
          <cell r="BG174" t="str">
            <v>Breyttur markaðsleyfishafi</v>
          </cell>
        </row>
        <row r="175">
          <cell r="A175">
            <v>582247</v>
          </cell>
          <cell r="D175">
            <v>2650</v>
          </cell>
          <cell r="E175">
            <v>1</v>
          </cell>
          <cell r="F175">
            <v>582247</v>
          </cell>
          <cell r="G175" t="str">
            <v>QP54AA0301</v>
          </cell>
          <cell r="H175" t="str">
            <v>Dectomax vet.</v>
          </cell>
          <cell r="I175" t="str">
            <v>stl</v>
          </cell>
          <cell r="J175">
            <v>10</v>
          </cell>
          <cell r="K175" t="str">
            <v>mg/ml</v>
          </cell>
          <cell r="L175">
            <v>50</v>
          </cell>
          <cell r="M175" t="str">
            <v>ml</v>
          </cell>
          <cell r="N175">
            <v>1</v>
          </cell>
          <cell r="O175" t="str">
            <v>hgl</v>
          </cell>
          <cell r="P175" t="str">
            <v/>
          </cell>
          <cell r="Q175" t="str">
            <v>QP54AA03</v>
          </cell>
          <cell r="R175">
            <v>36192</v>
          </cell>
          <cell r="S175" t="str">
            <v/>
          </cell>
          <cell r="T175" t="str">
            <v>R</v>
          </cell>
          <cell r="U175" t="str">
            <v>A</v>
          </cell>
          <cell r="V175" t="str">
            <v>2</v>
          </cell>
          <cell r="W175">
            <v>0</v>
          </cell>
          <cell r="X175">
            <v>0</v>
          </cell>
          <cell r="Y175" t="str">
            <v>0</v>
          </cell>
          <cell r="Z175">
            <v>0</v>
          </cell>
          <cell r="AA175" t="str">
            <v>PAL</v>
          </cell>
          <cell r="AB175">
            <v>1</v>
          </cell>
          <cell r="AC175">
            <v>0</v>
          </cell>
          <cell r="AD175">
            <v>0</v>
          </cell>
          <cell r="AE175">
            <v>100</v>
          </cell>
          <cell r="AF175" t="str">
            <v>DKK</v>
          </cell>
          <cell r="AG175" t="str">
            <v>vetorma</v>
          </cell>
          <cell r="AH175" t="str">
            <v/>
          </cell>
          <cell r="AI175" t="str">
            <v>16</v>
          </cell>
          <cell r="AJ175">
            <v>50</v>
          </cell>
          <cell r="AK175" t="str">
            <v/>
          </cell>
          <cell r="AL175">
            <v>0</v>
          </cell>
          <cell r="AM175">
            <v>0</v>
          </cell>
          <cell r="AN175" t="str">
            <v>Icepharma hf</v>
          </cell>
          <cell r="AO175" t="str">
            <v>Pfizer Oy Animal Health</v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233.021</v>
          </cell>
          <cell r="AX175">
            <v>5550</v>
          </cell>
          <cell r="AY175">
            <v>9603</v>
          </cell>
          <cell r="AZ175" t="str">
            <v/>
          </cell>
          <cell r="BA175" t="str">
            <v/>
          </cell>
          <cell r="BB175">
            <v>5549</v>
          </cell>
          <cell r="BC175" t="str">
            <v/>
          </cell>
          <cell r="BD175">
            <v>5549</v>
          </cell>
          <cell r="BE175">
            <v>9603</v>
          </cell>
          <cell r="BG175" t="str">
            <v>Breyttur markaðsleyfishafi</v>
          </cell>
        </row>
        <row r="176">
          <cell r="A176">
            <v>582262</v>
          </cell>
          <cell r="D176">
            <v>2651</v>
          </cell>
          <cell r="E176">
            <v>1</v>
          </cell>
          <cell r="F176">
            <v>582262</v>
          </cell>
          <cell r="G176" t="str">
            <v>QP54AA0301</v>
          </cell>
          <cell r="H176" t="str">
            <v>Dectomax vet.</v>
          </cell>
          <cell r="I176" t="str">
            <v>stl</v>
          </cell>
          <cell r="J176">
            <v>10</v>
          </cell>
          <cell r="K176" t="str">
            <v>mg/ml</v>
          </cell>
          <cell r="L176">
            <v>200</v>
          </cell>
          <cell r="M176" t="str">
            <v>ml</v>
          </cell>
          <cell r="N176">
            <v>1</v>
          </cell>
          <cell r="O176" t="str">
            <v>hgl</v>
          </cell>
          <cell r="P176" t="str">
            <v/>
          </cell>
          <cell r="Q176" t="str">
            <v>QP54AA03</v>
          </cell>
          <cell r="R176">
            <v>36192</v>
          </cell>
          <cell r="S176" t="str">
            <v/>
          </cell>
          <cell r="T176" t="str">
            <v>R</v>
          </cell>
          <cell r="U176" t="str">
            <v>A</v>
          </cell>
          <cell r="V176" t="str">
            <v>2</v>
          </cell>
          <cell r="W176">
            <v>0</v>
          </cell>
          <cell r="X176">
            <v>0</v>
          </cell>
          <cell r="Y176" t="str">
            <v>0</v>
          </cell>
          <cell r="Z176">
            <v>0</v>
          </cell>
          <cell r="AA176" t="str">
            <v>PAL</v>
          </cell>
          <cell r="AB176">
            <v>1</v>
          </cell>
          <cell r="AC176">
            <v>0</v>
          </cell>
          <cell r="AD176">
            <v>0</v>
          </cell>
          <cell r="AE176">
            <v>100</v>
          </cell>
          <cell r="AF176" t="str">
            <v>DKK</v>
          </cell>
          <cell r="AG176" t="str">
            <v>vetorma</v>
          </cell>
          <cell r="AH176" t="str">
            <v/>
          </cell>
          <cell r="AI176" t="str">
            <v>16</v>
          </cell>
          <cell r="AJ176">
            <v>200</v>
          </cell>
          <cell r="AK176" t="str">
            <v/>
          </cell>
          <cell r="AL176">
            <v>0</v>
          </cell>
          <cell r="AM176">
            <v>0</v>
          </cell>
          <cell r="AN176" t="str">
            <v>Icepharma hf</v>
          </cell>
          <cell r="AO176" t="str">
            <v>Pfizer Oy Animal Health</v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878.069</v>
          </cell>
          <cell r="AX176">
            <v>20912</v>
          </cell>
          <cell r="AY176">
            <v>36189</v>
          </cell>
          <cell r="AZ176" t="str">
            <v/>
          </cell>
          <cell r="BA176" t="str">
            <v/>
          </cell>
          <cell r="BB176">
            <v>20912</v>
          </cell>
          <cell r="BC176" t="str">
            <v/>
          </cell>
          <cell r="BD176">
            <v>20912</v>
          </cell>
          <cell r="BE176">
            <v>36189</v>
          </cell>
          <cell r="BG176" t="str">
            <v>Breyttur markaðsleyfishafi</v>
          </cell>
        </row>
        <row r="177">
          <cell r="A177">
            <v>393918</v>
          </cell>
          <cell r="D177">
            <v>1964</v>
          </cell>
          <cell r="E177">
            <v>1</v>
          </cell>
          <cell r="F177">
            <v>393918</v>
          </cell>
          <cell r="G177" t="str">
            <v>QJ51CF0204</v>
          </cell>
          <cell r="H177" t="str">
            <v>Orbenin vet.</v>
          </cell>
          <cell r="I177" t="str">
            <v>spenalyf</v>
          </cell>
          <cell r="J177">
            <v>500</v>
          </cell>
          <cell r="K177" t="str">
            <v>mg/dælu</v>
          </cell>
          <cell r="L177">
            <v>1</v>
          </cell>
          <cell r="M177" t="str">
            <v>stk</v>
          </cell>
          <cell r="N177">
            <v>24</v>
          </cell>
          <cell r="O177" t="str">
            <v>spr</v>
          </cell>
          <cell r="P177" t="str">
            <v/>
          </cell>
          <cell r="Q177" t="str">
            <v>QJ51CF02</v>
          </cell>
          <cell r="R177">
            <v>30560</v>
          </cell>
          <cell r="S177" t="str">
            <v/>
          </cell>
          <cell r="T177" t="str">
            <v>R</v>
          </cell>
          <cell r="U177" t="str">
            <v>S</v>
          </cell>
          <cell r="V177" t="str">
            <v>4</v>
          </cell>
          <cell r="W177">
            <v>0</v>
          </cell>
          <cell r="X177">
            <v>0</v>
          </cell>
          <cell r="Y177" t="str">
            <v>0</v>
          </cell>
          <cell r="Z177">
            <v>0</v>
          </cell>
          <cell r="AA177" t="str">
            <v>PAL</v>
          </cell>
          <cell r="AB177">
            <v>0</v>
          </cell>
          <cell r="AC177">
            <v>0</v>
          </cell>
          <cell r="AD177">
            <v>0</v>
          </cell>
          <cell r="AE177">
            <v>100</v>
          </cell>
          <cell r="AF177" t="str">
            <v>XEU</v>
          </cell>
          <cell r="AG177" t="str">
            <v>vetalmen</v>
          </cell>
          <cell r="AH177" t="str">
            <v/>
          </cell>
          <cell r="AI177" t="str">
            <v>16</v>
          </cell>
          <cell r="AJ177">
            <v>24</v>
          </cell>
          <cell r="AK177" t="str">
            <v/>
          </cell>
          <cell r="AL177">
            <v>0</v>
          </cell>
          <cell r="AM177">
            <v>0</v>
          </cell>
          <cell r="AN177" t="str">
            <v>Icepharma hf</v>
          </cell>
          <cell r="AO177" t="str">
            <v>Pfizer Oy Animal Health</v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31.608</v>
          </cell>
          <cell r="AX177">
            <v>5610</v>
          </cell>
          <cell r="AY177">
            <v>10857</v>
          </cell>
          <cell r="AZ177" t="str">
            <v/>
          </cell>
          <cell r="BA177" t="str">
            <v/>
          </cell>
          <cell r="BB177">
            <v>5610</v>
          </cell>
          <cell r="BC177" t="str">
            <v/>
          </cell>
          <cell r="BD177">
            <v>5610</v>
          </cell>
          <cell r="BE177">
            <v>10857</v>
          </cell>
          <cell r="BG177" t="str">
            <v>Breyttur markaðsleyfishafi</v>
          </cell>
        </row>
        <row r="178">
          <cell r="A178">
            <v>462986</v>
          </cell>
          <cell r="D178">
            <v>2247</v>
          </cell>
          <cell r="E178">
            <v>1</v>
          </cell>
          <cell r="F178">
            <v>462986</v>
          </cell>
          <cell r="G178" t="str">
            <v>QM01AE9101</v>
          </cell>
          <cell r="H178" t="str">
            <v>Rimadyl vet.</v>
          </cell>
          <cell r="I178" t="str">
            <v>stl</v>
          </cell>
          <cell r="J178">
            <v>50</v>
          </cell>
          <cell r="K178" t="str">
            <v>mg/ml</v>
          </cell>
          <cell r="L178">
            <v>20</v>
          </cell>
          <cell r="M178" t="str">
            <v>ml</v>
          </cell>
          <cell r="N178">
            <v>1</v>
          </cell>
          <cell r="O178" t="str">
            <v>hgl</v>
          </cell>
          <cell r="P178" t="str">
            <v/>
          </cell>
          <cell r="Q178" t="str">
            <v>QM01AE91</v>
          </cell>
          <cell r="R178">
            <v>36678</v>
          </cell>
          <cell r="S178" t="str">
            <v/>
          </cell>
          <cell r="T178" t="str">
            <v>R</v>
          </cell>
          <cell r="U178" t="str">
            <v>K</v>
          </cell>
          <cell r="V178" t="str">
            <v>3</v>
          </cell>
          <cell r="W178">
            <v>0</v>
          </cell>
          <cell r="X178">
            <v>0</v>
          </cell>
          <cell r="Y178" t="str">
            <v>0</v>
          </cell>
          <cell r="Z178">
            <v>0</v>
          </cell>
          <cell r="AA178" t="str">
            <v>PAL</v>
          </cell>
          <cell r="AB178">
            <v>1</v>
          </cell>
          <cell r="AC178">
            <v>0</v>
          </cell>
          <cell r="AD178">
            <v>0</v>
          </cell>
          <cell r="AE178">
            <v>100</v>
          </cell>
          <cell r="AF178" t="str">
            <v>DKK</v>
          </cell>
          <cell r="AG178" t="str">
            <v>vetalmen</v>
          </cell>
          <cell r="AH178" t="str">
            <v/>
          </cell>
          <cell r="AI178" t="str">
            <v>02</v>
          </cell>
          <cell r="AJ178">
            <v>20</v>
          </cell>
          <cell r="AK178" t="str">
            <v/>
          </cell>
          <cell r="AL178">
            <v>0</v>
          </cell>
          <cell r="AM178">
            <v>0</v>
          </cell>
          <cell r="AN178" t="str">
            <v>Vistor hf (hum.)/Icepharma hf (vet.)</v>
          </cell>
          <cell r="AO178" t="str">
            <v>Pfizer Oy Animal Health</v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314.87</v>
          </cell>
          <cell r="AX178">
            <v>7499</v>
          </cell>
          <cell r="AY178">
            <v>14456</v>
          </cell>
          <cell r="AZ178" t="str">
            <v/>
          </cell>
          <cell r="BA178" t="str">
            <v/>
          </cell>
          <cell r="BB178">
            <v>7499</v>
          </cell>
          <cell r="BC178" t="str">
            <v/>
          </cell>
          <cell r="BD178">
            <v>7499</v>
          </cell>
          <cell r="BE178">
            <v>14456</v>
          </cell>
          <cell r="BG178" t="str">
            <v>Breyttur markaðsleyfishafi</v>
          </cell>
        </row>
        <row r="179">
          <cell r="A179">
            <v>13328</v>
          </cell>
          <cell r="D179">
            <v>449</v>
          </cell>
          <cell r="E179">
            <v>1</v>
          </cell>
          <cell r="F179">
            <v>13328</v>
          </cell>
          <cell r="G179" t="str">
            <v>QM01AE9101</v>
          </cell>
          <cell r="H179" t="str">
            <v>Rimadyl vet.</v>
          </cell>
          <cell r="I179" t="str">
            <v>tuggutfl</v>
          </cell>
          <cell r="J179">
            <v>20</v>
          </cell>
          <cell r="K179" t="str">
            <v>mg</v>
          </cell>
          <cell r="L179">
            <v>20</v>
          </cell>
          <cell r="M179" t="str">
            <v>stk</v>
          </cell>
          <cell r="N179">
            <v>1</v>
          </cell>
          <cell r="O179" t="str">
            <v>pakki</v>
          </cell>
          <cell r="P179" t="str">
            <v/>
          </cell>
          <cell r="Q179" t="str">
            <v>QM01AE91</v>
          </cell>
          <cell r="R179">
            <v>38565</v>
          </cell>
          <cell r="S179" t="str">
            <v/>
          </cell>
          <cell r="T179" t="str">
            <v>R</v>
          </cell>
          <cell r="U179" t="str">
            <v>A</v>
          </cell>
          <cell r="V179" t="str">
            <v>3</v>
          </cell>
          <cell r="W179">
            <v>0</v>
          </cell>
          <cell r="X179">
            <v>0</v>
          </cell>
          <cell r="Y179" t="str">
            <v>0</v>
          </cell>
          <cell r="Z179">
            <v>0</v>
          </cell>
          <cell r="AA179" t="str">
            <v>PAL</v>
          </cell>
          <cell r="AB179">
            <v>0</v>
          </cell>
          <cell r="AC179">
            <v>0</v>
          </cell>
          <cell r="AD179">
            <v>0</v>
          </cell>
          <cell r="AE179">
            <v>100</v>
          </cell>
          <cell r="AF179" t="str">
            <v>DKK</v>
          </cell>
          <cell r="AG179" t="str">
            <v>vetalmen</v>
          </cell>
          <cell r="AH179" t="str">
            <v/>
          </cell>
          <cell r="AI179" t="str">
            <v>00</v>
          </cell>
          <cell r="AJ179">
            <v>20</v>
          </cell>
          <cell r="AK179" t="str">
            <v/>
          </cell>
          <cell r="AL179">
            <v>0</v>
          </cell>
          <cell r="AM179">
            <v>0</v>
          </cell>
          <cell r="AN179" t="str">
            <v>Icepharma hf</v>
          </cell>
          <cell r="AO179" t="str">
            <v>Pfizer Oy Animal Health</v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52.31</v>
          </cell>
          <cell r="AX179">
            <v>1246</v>
          </cell>
          <cell r="AY179">
            <v>2457</v>
          </cell>
          <cell r="AZ179" t="str">
            <v/>
          </cell>
          <cell r="BA179" t="str">
            <v/>
          </cell>
          <cell r="BB179">
            <v>1245</v>
          </cell>
          <cell r="BC179" t="str">
            <v/>
          </cell>
          <cell r="BD179">
            <v>1245</v>
          </cell>
          <cell r="BE179">
            <v>2457</v>
          </cell>
          <cell r="BG179" t="str">
            <v>Breyttur markaðsleyfishafi</v>
          </cell>
        </row>
        <row r="180">
          <cell r="A180">
            <v>13308</v>
          </cell>
          <cell r="D180">
            <v>447</v>
          </cell>
          <cell r="E180">
            <v>1</v>
          </cell>
          <cell r="F180">
            <v>13308</v>
          </cell>
          <cell r="G180" t="str">
            <v>QM01AE9101</v>
          </cell>
          <cell r="H180" t="str">
            <v>Rimadyl vet.</v>
          </cell>
          <cell r="I180" t="str">
            <v>tuggutfl</v>
          </cell>
          <cell r="J180">
            <v>20</v>
          </cell>
          <cell r="K180" t="str">
            <v>mg</v>
          </cell>
          <cell r="L180">
            <v>100</v>
          </cell>
          <cell r="M180" t="str">
            <v>stk</v>
          </cell>
          <cell r="N180">
            <v>1</v>
          </cell>
          <cell r="O180" t="str">
            <v>pakki</v>
          </cell>
          <cell r="P180" t="str">
            <v/>
          </cell>
          <cell r="Q180" t="str">
            <v>QM01AE91</v>
          </cell>
          <cell r="R180">
            <v>38565</v>
          </cell>
          <cell r="S180" t="str">
            <v/>
          </cell>
          <cell r="T180" t="str">
            <v>R</v>
          </cell>
          <cell r="U180" t="str">
            <v>A</v>
          </cell>
          <cell r="V180" t="str">
            <v>3</v>
          </cell>
          <cell r="W180">
            <v>0</v>
          </cell>
          <cell r="X180">
            <v>0</v>
          </cell>
          <cell r="Y180" t="str">
            <v>0</v>
          </cell>
          <cell r="Z180">
            <v>0</v>
          </cell>
          <cell r="AA180" t="str">
            <v>PAL</v>
          </cell>
          <cell r="AB180">
            <v>0</v>
          </cell>
          <cell r="AC180">
            <v>0</v>
          </cell>
          <cell r="AD180">
            <v>0</v>
          </cell>
          <cell r="AE180">
            <v>100</v>
          </cell>
          <cell r="AF180" t="str">
            <v>DKK</v>
          </cell>
          <cell r="AG180" t="str">
            <v>vetalmen</v>
          </cell>
          <cell r="AH180" t="str">
            <v/>
          </cell>
          <cell r="AI180" t="str">
            <v>00</v>
          </cell>
          <cell r="AJ180">
            <v>100</v>
          </cell>
          <cell r="AK180" t="str">
            <v/>
          </cell>
          <cell r="AL180">
            <v>0</v>
          </cell>
          <cell r="AM180">
            <v>0</v>
          </cell>
          <cell r="AN180" t="str">
            <v>Icepharma hf</v>
          </cell>
          <cell r="AO180" t="str">
            <v>Pfizer Oy Animal Health</v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207.468</v>
          </cell>
          <cell r="AX180">
            <v>4941</v>
          </cell>
          <cell r="AY180">
            <v>9583</v>
          </cell>
          <cell r="AZ180" t="str">
            <v/>
          </cell>
          <cell r="BA180" t="str">
            <v/>
          </cell>
          <cell r="BB180">
            <v>4941</v>
          </cell>
          <cell r="BC180" t="str">
            <v/>
          </cell>
          <cell r="BD180">
            <v>4941</v>
          </cell>
          <cell r="BE180">
            <v>9583</v>
          </cell>
          <cell r="BG180" t="str">
            <v>Breyttur markaðsleyfishafi</v>
          </cell>
        </row>
        <row r="181">
          <cell r="A181">
            <v>13082</v>
          </cell>
          <cell r="D181">
            <v>441</v>
          </cell>
          <cell r="E181">
            <v>1</v>
          </cell>
          <cell r="F181">
            <v>13082</v>
          </cell>
          <cell r="G181" t="str">
            <v>QM01AE9101</v>
          </cell>
          <cell r="H181" t="str">
            <v>Rimadyl vet.</v>
          </cell>
          <cell r="I181" t="str">
            <v>tuggutfl</v>
          </cell>
          <cell r="J181">
            <v>50</v>
          </cell>
          <cell r="K181" t="str">
            <v>mg</v>
          </cell>
          <cell r="L181">
            <v>20</v>
          </cell>
          <cell r="M181" t="str">
            <v>stk</v>
          </cell>
          <cell r="N181">
            <v>1</v>
          </cell>
          <cell r="O181" t="str">
            <v>pakki</v>
          </cell>
          <cell r="P181" t="str">
            <v/>
          </cell>
          <cell r="Q181" t="str">
            <v>QM01AE91</v>
          </cell>
          <cell r="R181">
            <v>38565</v>
          </cell>
          <cell r="S181" t="str">
            <v/>
          </cell>
          <cell r="T181" t="str">
            <v>R</v>
          </cell>
          <cell r="U181" t="str">
            <v>A</v>
          </cell>
          <cell r="V181" t="str">
            <v>3</v>
          </cell>
          <cell r="W181">
            <v>0</v>
          </cell>
          <cell r="X181">
            <v>0</v>
          </cell>
          <cell r="Y181" t="str">
            <v>0</v>
          </cell>
          <cell r="Z181">
            <v>0</v>
          </cell>
          <cell r="AA181" t="str">
            <v>PAL</v>
          </cell>
          <cell r="AB181">
            <v>0</v>
          </cell>
          <cell r="AC181">
            <v>0</v>
          </cell>
          <cell r="AD181">
            <v>0</v>
          </cell>
          <cell r="AE181">
            <v>100</v>
          </cell>
          <cell r="AF181" t="str">
            <v>DKK</v>
          </cell>
          <cell r="AG181" t="str">
            <v>vetalmen</v>
          </cell>
          <cell r="AH181" t="str">
            <v/>
          </cell>
          <cell r="AI181" t="str">
            <v>00</v>
          </cell>
          <cell r="AJ181">
            <v>20</v>
          </cell>
          <cell r="AK181" t="str">
            <v/>
          </cell>
          <cell r="AL181">
            <v>0</v>
          </cell>
          <cell r="AM181">
            <v>0</v>
          </cell>
          <cell r="AN181" t="str">
            <v>Icepharma hf</v>
          </cell>
          <cell r="AO181" t="str">
            <v>Pfizer Oy Animal Health</v>
          </cell>
          <cell r="AP181" t="str">
            <v/>
          </cell>
          <cell r="AQ181" t="str">
            <v/>
          </cell>
          <cell r="AR181" t="str">
            <v/>
          </cell>
          <cell r="AS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81.912</v>
          </cell>
          <cell r="AX181">
            <v>1951</v>
          </cell>
          <cell r="AY181">
            <v>3850</v>
          </cell>
          <cell r="AZ181" t="str">
            <v/>
          </cell>
          <cell r="BA181" t="str">
            <v/>
          </cell>
          <cell r="BB181">
            <v>1951</v>
          </cell>
          <cell r="BC181" t="str">
            <v/>
          </cell>
          <cell r="BD181">
            <v>1951</v>
          </cell>
          <cell r="BE181">
            <v>3850</v>
          </cell>
          <cell r="BG181" t="str">
            <v>Breyttur markaðsleyfishafi</v>
          </cell>
        </row>
        <row r="182">
          <cell r="A182">
            <v>13070</v>
          </cell>
          <cell r="D182">
            <v>439</v>
          </cell>
          <cell r="E182">
            <v>1</v>
          </cell>
          <cell r="F182">
            <v>13070</v>
          </cell>
          <cell r="G182" t="str">
            <v>QM01AE9101</v>
          </cell>
          <cell r="H182" t="str">
            <v>Rimadyl vet.</v>
          </cell>
          <cell r="I182" t="str">
            <v>tuggutfl</v>
          </cell>
          <cell r="J182">
            <v>50</v>
          </cell>
          <cell r="K182" t="str">
            <v>mg</v>
          </cell>
          <cell r="L182">
            <v>100</v>
          </cell>
          <cell r="M182" t="str">
            <v>stk</v>
          </cell>
          <cell r="N182">
            <v>1</v>
          </cell>
          <cell r="O182" t="str">
            <v>pakki</v>
          </cell>
          <cell r="P182" t="str">
            <v/>
          </cell>
          <cell r="Q182" t="str">
            <v>QM01AE91</v>
          </cell>
          <cell r="R182">
            <v>38565</v>
          </cell>
          <cell r="S182" t="str">
            <v/>
          </cell>
          <cell r="T182" t="str">
            <v>R</v>
          </cell>
          <cell r="U182" t="str">
            <v>A</v>
          </cell>
          <cell r="V182" t="str">
            <v>3</v>
          </cell>
          <cell r="W182">
            <v>0</v>
          </cell>
          <cell r="X182">
            <v>0</v>
          </cell>
          <cell r="Y182" t="str">
            <v>0</v>
          </cell>
          <cell r="Z182">
            <v>0</v>
          </cell>
          <cell r="AA182" t="str">
            <v>PAL</v>
          </cell>
          <cell r="AB182">
            <v>0</v>
          </cell>
          <cell r="AC182">
            <v>0</v>
          </cell>
          <cell r="AD182">
            <v>0</v>
          </cell>
          <cell r="AE182">
            <v>100</v>
          </cell>
          <cell r="AF182" t="str">
            <v>DKK</v>
          </cell>
          <cell r="AG182" t="str">
            <v>vetalmen</v>
          </cell>
          <cell r="AH182" t="str">
            <v/>
          </cell>
          <cell r="AI182" t="str">
            <v>00</v>
          </cell>
          <cell r="AJ182">
            <v>100</v>
          </cell>
          <cell r="AK182" t="str">
            <v/>
          </cell>
          <cell r="AL182">
            <v>0</v>
          </cell>
          <cell r="AM182">
            <v>0</v>
          </cell>
          <cell r="AN182" t="str">
            <v>Icepharma hf</v>
          </cell>
          <cell r="AO182" t="str">
            <v>Pfizer Oy Animal Health</v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315.882</v>
          </cell>
          <cell r="AX182">
            <v>7523</v>
          </cell>
          <cell r="AY182">
            <v>14501</v>
          </cell>
          <cell r="AZ182" t="str">
            <v/>
          </cell>
          <cell r="BA182" t="str">
            <v/>
          </cell>
          <cell r="BB182">
            <v>7523</v>
          </cell>
          <cell r="BC182" t="str">
            <v/>
          </cell>
          <cell r="BD182">
            <v>7523</v>
          </cell>
          <cell r="BE182">
            <v>14501</v>
          </cell>
          <cell r="BG182" t="str">
            <v>Breyttur markaðsleyfishafi</v>
          </cell>
        </row>
        <row r="183">
          <cell r="A183">
            <v>13317</v>
          </cell>
          <cell r="D183">
            <v>448</v>
          </cell>
          <cell r="E183">
            <v>1</v>
          </cell>
          <cell r="F183">
            <v>13317</v>
          </cell>
          <cell r="G183" t="str">
            <v>QM01AE9101</v>
          </cell>
          <cell r="H183" t="str">
            <v>Rimadyl vet.</v>
          </cell>
          <cell r="I183" t="str">
            <v>tuggutfl</v>
          </cell>
          <cell r="J183">
            <v>100</v>
          </cell>
          <cell r="K183" t="str">
            <v>mg</v>
          </cell>
          <cell r="L183">
            <v>100</v>
          </cell>
          <cell r="M183" t="str">
            <v>stk</v>
          </cell>
          <cell r="N183">
            <v>1</v>
          </cell>
          <cell r="O183" t="str">
            <v>pakki</v>
          </cell>
          <cell r="P183" t="str">
            <v/>
          </cell>
          <cell r="Q183" t="str">
            <v>QM01AE91</v>
          </cell>
          <cell r="R183">
            <v>38565</v>
          </cell>
          <cell r="S183" t="str">
            <v/>
          </cell>
          <cell r="T183" t="str">
            <v>R</v>
          </cell>
          <cell r="U183" t="str">
            <v>A</v>
          </cell>
          <cell r="V183" t="str">
            <v>3</v>
          </cell>
          <cell r="W183">
            <v>0</v>
          </cell>
          <cell r="X183">
            <v>0</v>
          </cell>
          <cell r="Y183" t="str">
            <v>0</v>
          </cell>
          <cell r="Z183">
            <v>0</v>
          </cell>
          <cell r="AA183" t="str">
            <v>PAL</v>
          </cell>
          <cell r="AB183">
            <v>0</v>
          </cell>
          <cell r="AC183">
            <v>0</v>
          </cell>
          <cell r="AD183">
            <v>0</v>
          </cell>
          <cell r="AE183">
            <v>100</v>
          </cell>
          <cell r="AF183" t="str">
            <v>DKK</v>
          </cell>
          <cell r="AG183" t="str">
            <v>vetalmen</v>
          </cell>
          <cell r="AH183" t="str">
            <v/>
          </cell>
          <cell r="AI183" t="str">
            <v>00</v>
          </cell>
          <cell r="AJ183">
            <v>100</v>
          </cell>
          <cell r="AK183" t="str">
            <v/>
          </cell>
          <cell r="AL183">
            <v>0</v>
          </cell>
          <cell r="AM183">
            <v>0</v>
          </cell>
          <cell r="AN183" t="str">
            <v>Icepharma hf</v>
          </cell>
          <cell r="AO183" t="str">
            <v>Pfizer Oy Animal Health</v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498.618</v>
          </cell>
          <cell r="AX183">
            <v>11875</v>
          </cell>
          <cell r="AY183">
            <v>22791</v>
          </cell>
          <cell r="AZ183" t="str">
            <v/>
          </cell>
          <cell r="BA183" t="str">
            <v/>
          </cell>
          <cell r="BB183">
            <v>11875</v>
          </cell>
          <cell r="BC183" t="str">
            <v/>
          </cell>
          <cell r="BD183">
            <v>11875</v>
          </cell>
          <cell r="BE183">
            <v>22791</v>
          </cell>
          <cell r="BG183" t="str">
            <v>Breyttur markaðsleyfishafi</v>
          </cell>
        </row>
        <row r="184">
          <cell r="A184">
            <v>463612</v>
          </cell>
          <cell r="D184">
            <v>2248</v>
          </cell>
          <cell r="E184">
            <v>1</v>
          </cell>
          <cell r="F184">
            <v>463612</v>
          </cell>
          <cell r="G184" t="str">
            <v>QM01AE9101</v>
          </cell>
          <cell r="H184" t="str">
            <v>Rimadyl vet.</v>
          </cell>
          <cell r="I184" t="str">
            <v>töflur</v>
          </cell>
          <cell r="J184">
            <v>50</v>
          </cell>
          <cell r="K184" t="str">
            <v>mg</v>
          </cell>
          <cell r="L184">
            <v>100</v>
          </cell>
          <cell r="M184" t="str">
            <v>stk</v>
          </cell>
          <cell r="N184">
            <v>1</v>
          </cell>
          <cell r="O184" t="str">
            <v>pakki</v>
          </cell>
          <cell r="P184" t="str">
            <v/>
          </cell>
          <cell r="Q184" t="str">
            <v>QM01AE91</v>
          </cell>
          <cell r="R184">
            <v>36678</v>
          </cell>
          <cell r="S184" t="str">
            <v/>
          </cell>
          <cell r="T184" t="str">
            <v>R</v>
          </cell>
          <cell r="U184" t="str">
            <v>A</v>
          </cell>
          <cell r="V184" t="str">
            <v>3</v>
          </cell>
          <cell r="W184">
            <v>0</v>
          </cell>
          <cell r="X184">
            <v>0</v>
          </cell>
          <cell r="Y184" t="str">
            <v>0</v>
          </cell>
          <cell r="Z184">
            <v>0</v>
          </cell>
          <cell r="AA184" t="str">
            <v>PAL</v>
          </cell>
          <cell r="AB184">
            <v>0</v>
          </cell>
          <cell r="AC184">
            <v>0</v>
          </cell>
          <cell r="AD184">
            <v>0</v>
          </cell>
          <cell r="AE184">
            <v>100</v>
          </cell>
          <cell r="AF184" t="str">
            <v>DKK</v>
          </cell>
          <cell r="AG184" t="str">
            <v>vetalmen</v>
          </cell>
          <cell r="AH184" t="str">
            <v/>
          </cell>
          <cell r="AI184" t="str">
            <v>00</v>
          </cell>
          <cell r="AJ184">
            <v>100</v>
          </cell>
          <cell r="AK184" t="str">
            <v/>
          </cell>
          <cell r="AL184">
            <v>0</v>
          </cell>
          <cell r="AM184">
            <v>0</v>
          </cell>
          <cell r="AN184" t="str">
            <v>Vistor hf (hum.)/Icepharma hf (vet.)</v>
          </cell>
          <cell r="AO184" t="str">
            <v>Pfizer Oy Animal Health</v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251.175</v>
          </cell>
          <cell r="AX184">
            <v>5982</v>
          </cell>
          <cell r="AY184">
            <v>11566</v>
          </cell>
          <cell r="AZ184" t="str">
            <v/>
          </cell>
          <cell r="BA184" t="str">
            <v/>
          </cell>
          <cell r="BB184">
            <v>5982</v>
          </cell>
          <cell r="BC184" t="str">
            <v/>
          </cell>
          <cell r="BD184">
            <v>5982</v>
          </cell>
          <cell r="BE184">
            <v>11566</v>
          </cell>
          <cell r="BG184" t="str">
            <v>Breyttur markaðsleyfishafi</v>
          </cell>
        </row>
        <row r="185">
          <cell r="A185">
            <v>54650</v>
          </cell>
          <cell r="D185">
            <v>1124</v>
          </cell>
          <cell r="E185">
            <v>1</v>
          </cell>
          <cell r="F185">
            <v>54650</v>
          </cell>
          <cell r="G185" t="str">
            <v>QG03DA0202</v>
          </cell>
          <cell r="H185" t="str">
            <v>Veramix, vet.</v>
          </cell>
          <cell r="I185" t="str">
            <v>sk-svamp</v>
          </cell>
          <cell r="J185">
            <v>60</v>
          </cell>
          <cell r="K185" t="str">
            <v>mg</v>
          </cell>
          <cell r="L185">
            <v>1</v>
          </cell>
          <cell r="M185" t="str">
            <v>stk</v>
          </cell>
          <cell r="N185">
            <v>20</v>
          </cell>
          <cell r="O185" t="str">
            <v>stk</v>
          </cell>
          <cell r="P185" t="str">
            <v/>
          </cell>
          <cell r="Q185" t="str">
            <v>QG03DA02</v>
          </cell>
          <cell r="R185">
            <v>28825</v>
          </cell>
          <cell r="S185" t="str">
            <v/>
          </cell>
          <cell r="T185" t="str">
            <v>R</v>
          </cell>
          <cell r="U185" t="str">
            <v>A</v>
          </cell>
          <cell r="V185" t="str">
            <v>5</v>
          </cell>
          <cell r="W185">
            <v>0</v>
          </cell>
          <cell r="X185">
            <v>0</v>
          </cell>
          <cell r="Y185" t="str">
            <v>0</v>
          </cell>
          <cell r="Z185">
            <v>0</v>
          </cell>
          <cell r="AA185" t="str">
            <v>PAL</v>
          </cell>
          <cell r="AB185">
            <v>1</v>
          </cell>
          <cell r="AC185">
            <v>0</v>
          </cell>
          <cell r="AD185">
            <v>0</v>
          </cell>
          <cell r="AE185">
            <v>100</v>
          </cell>
          <cell r="AF185" t="str">
            <v>DKK</v>
          </cell>
          <cell r="AG185" t="str">
            <v>vetorma</v>
          </cell>
          <cell r="AH185" t="str">
            <v/>
          </cell>
          <cell r="AI185" t="str">
            <v>16</v>
          </cell>
          <cell r="AJ185">
            <v>20</v>
          </cell>
          <cell r="AK185" t="str">
            <v/>
          </cell>
          <cell r="AL185">
            <v>0</v>
          </cell>
          <cell r="AM185">
            <v>0</v>
          </cell>
          <cell r="AN185" t="str">
            <v>Icepharma hf</v>
          </cell>
          <cell r="AO185" t="str">
            <v>Pfizer Oy Animal Health</v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367.686</v>
          </cell>
          <cell r="AX185">
            <v>8757</v>
          </cell>
          <cell r="AY185">
            <v>15154</v>
          </cell>
          <cell r="AZ185" t="str">
            <v/>
          </cell>
          <cell r="BA185" t="str">
            <v/>
          </cell>
          <cell r="BB185">
            <v>8757</v>
          </cell>
          <cell r="BC185" t="str">
            <v/>
          </cell>
          <cell r="BD185">
            <v>8757</v>
          </cell>
          <cell r="BE185">
            <v>15154</v>
          </cell>
          <cell r="BG185" t="str">
            <v>Breyttur markaðsleyfishafi</v>
          </cell>
        </row>
        <row r="186">
          <cell r="A186">
            <v>93617</v>
          </cell>
          <cell r="D186">
            <v>1393</v>
          </cell>
          <cell r="E186">
            <v>1</v>
          </cell>
          <cell r="F186">
            <v>93617</v>
          </cell>
          <cell r="G186" t="str">
            <v>QG03DA0202</v>
          </cell>
          <cell r="H186" t="str">
            <v>Veramix, vet.</v>
          </cell>
          <cell r="I186" t="str">
            <v>sk-svamp</v>
          </cell>
          <cell r="J186">
            <v>60</v>
          </cell>
          <cell r="K186" t="str">
            <v>mg</v>
          </cell>
          <cell r="L186">
            <v>1</v>
          </cell>
          <cell r="M186" t="str">
            <v>stk</v>
          </cell>
          <cell r="N186">
            <v>100</v>
          </cell>
          <cell r="O186" t="str">
            <v>stk</v>
          </cell>
          <cell r="P186" t="str">
            <v/>
          </cell>
          <cell r="Q186" t="str">
            <v>QG03DA02</v>
          </cell>
          <cell r="R186">
            <v>33512</v>
          </cell>
          <cell r="S186" t="str">
            <v/>
          </cell>
          <cell r="T186" t="str">
            <v>R</v>
          </cell>
          <cell r="U186" t="str">
            <v>A</v>
          </cell>
          <cell r="V186" t="str">
            <v>5</v>
          </cell>
          <cell r="W186">
            <v>0</v>
          </cell>
          <cell r="X186">
            <v>0</v>
          </cell>
          <cell r="Y186" t="str">
            <v>0</v>
          </cell>
          <cell r="Z186">
            <v>0</v>
          </cell>
          <cell r="AA186" t="str">
            <v>PAL</v>
          </cell>
          <cell r="AB186">
            <v>1</v>
          </cell>
          <cell r="AC186">
            <v>0</v>
          </cell>
          <cell r="AD186">
            <v>0</v>
          </cell>
          <cell r="AE186">
            <v>100</v>
          </cell>
          <cell r="AF186" t="str">
            <v>DKK</v>
          </cell>
          <cell r="AG186" t="str">
            <v>vetorma</v>
          </cell>
          <cell r="AH186" t="str">
            <v/>
          </cell>
          <cell r="AI186" t="str">
            <v>00</v>
          </cell>
          <cell r="AJ186">
            <v>100</v>
          </cell>
          <cell r="AK186" t="str">
            <v/>
          </cell>
          <cell r="AL186">
            <v>0</v>
          </cell>
          <cell r="AM186">
            <v>0</v>
          </cell>
          <cell r="AN186" t="str">
            <v>Icepharma hf</v>
          </cell>
          <cell r="AO186" t="str">
            <v>Pfizer Oy Animal Health</v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1244.046</v>
          </cell>
          <cell r="AX186">
            <v>29628</v>
          </cell>
          <cell r="AY186">
            <v>51273</v>
          </cell>
          <cell r="AZ186" t="str">
            <v/>
          </cell>
          <cell r="BA186" t="str">
            <v/>
          </cell>
          <cell r="BB186">
            <v>29628</v>
          </cell>
          <cell r="BC186" t="str">
            <v/>
          </cell>
          <cell r="BD186">
            <v>29628</v>
          </cell>
          <cell r="BE186">
            <v>51273</v>
          </cell>
          <cell r="BG186" t="str">
            <v>Breyttur markaðsleyfishafi</v>
          </cell>
        </row>
        <row r="187">
          <cell r="A187">
            <v>72978</v>
          </cell>
          <cell r="D187">
            <v>3278</v>
          </cell>
          <cell r="E187">
            <v>1</v>
          </cell>
          <cell r="F187">
            <v>72978</v>
          </cell>
          <cell r="G187" t="str">
            <v>A10BX0401</v>
          </cell>
          <cell r="H187" t="str">
            <v>Byetta</v>
          </cell>
          <cell r="I187" t="str">
            <v>stl</v>
          </cell>
          <cell r="J187">
            <v>5</v>
          </cell>
          <cell r="K187" t="str">
            <v>mcg/sk</v>
          </cell>
          <cell r="L187">
            <v>1.2</v>
          </cell>
          <cell r="M187" t="str">
            <v>ml</v>
          </cell>
          <cell r="N187">
            <v>1</v>
          </cell>
          <cell r="O187" t="str">
            <v>penni</v>
          </cell>
          <cell r="P187" t="str">
            <v>lausn</v>
          </cell>
          <cell r="Q187" t="str">
            <v>A10BX04</v>
          </cell>
          <cell r="R187">
            <v>39203</v>
          </cell>
          <cell r="S187" t="str">
            <v/>
          </cell>
          <cell r="T187" t="str">
            <v>R</v>
          </cell>
          <cell r="U187" t="str">
            <v>K</v>
          </cell>
          <cell r="V187" t="str">
            <v>2</v>
          </cell>
          <cell r="W187">
            <v>0</v>
          </cell>
          <cell r="X187">
            <v>0</v>
          </cell>
          <cell r="Y187" t="str">
            <v>*</v>
          </cell>
          <cell r="Z187">
            <v>0</v>
          </cell>
          <cell r="AA187" t="str">
            <v>ELN</v>
          </cell>
          <cell r="AB187">
            <v>0</v>
          </cell>
          <cell r="AC187">
            <v>0</v>
          </cell>
          <cell r="AD187">
            <v>0</v>
          </cell>
          <cell r="AE187">
            <v>100</v>
          </cell>
          <cell r="AF187" t="str">
            <v>IKR</v>
          </cell>
          <cell r="AG187" t="str">
            <v>lyfalmen</v>
          </cell>
          <cell r="AH187" t="str">
            <v/>
          </cell>
          <cell r="AI187" t="str">
            <v>00</v>
          </cell>
          <cell r="AJ187">
            <v>1.2</v>
          </cell>
          <cell r="AK187" t="str">
            <v/>
          </cell>
          <cell r="AL187">
            <v>0</v>
          </cell>
          <cell r="AM187">
            <v>20</v>
          </cell>
          <cell r="AN187" t="str">
            <v>Icepharma hf</v>
          </cell>
          <cell r="AO187" t="str">
            <v>Eli Lilly Nederland</v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11584</v>
          </cell>
          <cell r="AX187">
            <v>11584</v>
          </cell>
          <cell r="AY187">
            <v>17162</v>
          </cell>
          <cell r="AZ187" t="str">
            <v/>
          </cell>
          <cell r="BA187" t="str">
            <v/>
          </cell>
          <cell r="BB187">
            <v>11584</v>
          </cell>
          <cell r="BC187" t="str">
            <v/>
          </cell>
          <cell r="BD187">
            <v>11584</v>
          </cell>
          <cell r="BE187">
            <v>17162</v>
          </cell>
          <cell r="BG187" t="str">
            <v>Breyttur markaðsleyfishafi</v>
          </cell>
        </row>
        <row r="188">
          <cell r="A188">
            <v>72996</v>
          </cell>
          <cell r="D188">
            <v>2943</v>
          </cell>
          <cell r="E188">
            <v>1</v>
          </cell>
          <cell r="F188">
            <v>72996</v>
          </cell>
          <cell r="G188" t="str">
            <v>A10BX0401</v>
          </cell>
          <cell r="H188" t="str">
            <v>Byetta</v>
          </cell>
          <cell r="I188" t="str">
            <v>stl</v>
          </cell>
          <cell r="J188">
            <v>10</v>
          </cell>
          <cell r="K188" t="str">
            <v>mcg/sk</v>
          </cell>
          <cell r="L188">
            <v>2.4</v>
          </cell>
          <cell r="M188" t="str">
            <v>ml</v>
          </cell>
          <cell r="N188">
            <v>1</v>
          </cell>
          <cell r="O188" t="str">
            <v>penni</v>
          </cell>
          <cell r="P188" t="str">
            <v>lausn</v>
          </cell>
          <cell r="Q188" t="str">
            <v>A10BX04</v>
          </cell>
          <cell r="R188">
            <v>39203</v>
          </cell>
          <cell r="S188" t="str">
            <v/>
          </cell>
          <cell r="T188" t="str">
            <v>R</v>
          </cell>
          <cell r="U188" t="str">
            <v>K</v>
          </cell>
          <cell r="V188" t="str">
            <v>2</v>
          </cell>
          <cell r="W188">
            <v>0</v>
          </cell>
          <cell r="X188">
            <v>0</v>
          </cell>
          <cell r="Y188" t="str">
            <v>*</v>
          </cell>
          <cell r="Z188">
            <v>0</v>
          </cell>
          <cell r="AA188" t="str">
            <v>ELN</v>
          </cell>
          <cell r="AB188">
            <v>0</v>
          </cell>
          <cell r="AC188">
            <v>0</v>
          </cell>
          <cell r="AD188">
            <v>0</v>
          </cell>
          <cell r="AE188">
            <v>100</v>
          </cell>
          <cell r="AF188" t="str">
            <v>IKR</v>
          </cell>
          <cell r="AG188" t="str">
            <v>lyfalmen</v>
          </cell>
          <cell r="AH188" t="str">
            <v/>
          </cell>
          <cell r="AI188" t="str">
            <v>00</v>
          </cell>
          <cell r="AJ188">
            <v>2.4</v>
          </cell>
          <cell r="AK188" t="str">
            <v/>
          </cell>
          <cell r="AL188">
            <v>0</v>
          </cell>
          <cell r="AM188">
            <v>40</v>
          </cell>
          <cell r="AN188" t="str">
            <v>Icepharma hf</v>
          </cell>
          <cell r="AO188" t="str">
            <v>Eli Lilly Nederland</v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11584</v>
          </cell>
          <cell r="AX188">
            <v>11584</v>
          </cell>
          <cell r="AY188">
            <v>17162</v>
          </cell>
          <cell r="AZ188" t="str">
            <v/>
          </cell>
          <cell r="BA188" t="str">
            <v/>
          </cell>
          <cell r="BB188">
            <v>11584</v>
          </cell>
          <cell r="BC188" t="str">
            <v/>
          </cell>
          <cell r="BD188">
            <v>11584</v>
          </cell>
          <cell r="BE188">
            <v>17162</v>
          </cell>
          <cell r="BG188" t="str">
            <v>Breyttur markaðsleyfishafi</v>
          </cell>
        </row>
        <row r="189">
          <cell r="D189" t="e">
            <v>#N/A</v>
          </cell>
          <cell r="E189" t="e">
            <v>#N/A</v>
          </cell>
          <cell r="G189" t="e">
            <v>#N/A</v>
          </cell>
          <cell r="H189" t="e">
            <v>#N/A</v>
          </cell>
          <cell r="I189" t="e">
            <v>#N/A</v>
          </cell>
          <cell r="J189" t="e">
            <v>#N/A</v>
          </cell>
          <cell r="K189" t="e">
            <v>#N/A</v>
          </cell>
          <cell r="L189" t="e">
            <v>#N/A</v>
          </cell>
          <cell r="M189" t="e">
            <v>#N/A</v>
          </cell>
          <cell r="N189" t="e">
            <v>#N/A</v>
          </cell>
          <cell r="O189" t="e">
            <v>#N/A</v>
          </cell>
          <cell r="P189" t="e">
            <v>#N/A</v>
          </cell>
          <cell r="Q189" t="e">
            <v>#N/A</v>
          </cell>
          <cell r="R189" t="e">
            <v>#N/A</v>
          </cell>
          <cell r="S189" t="e">
            <v>#N/A</v>
          </cell>
          <cell r="T189" t="e">
            <v>#N/A</v>
          </cell>
          <cell r="U189" t="e">
            <v>#N/A</v>
          </cell>
          <cell r="V189" t="e">
            <v>#N/A</v>
          </cell>
          <cell r="W189" t="e">
            <v>#N/A</v>
          </cell>
          <cell r="X189" t="e">
            <v>#N/A</v>
          </cell>
          <cell r="Y189" t="e">
            <v>#N/A</v>
          </cell>
          <cell r="Z189" t="e">
            <v>#N/A</v>
          </cell>
          <cell r="AA189" t="e">
            <v>#N/A</v>
          </cell>
          <cell r="AB189" t="e">
            <v>#N/A</v>
          </cell>
          <cell r="AC189" t="e">
            <v>#N/A</v>
          </cell>
          <cell r="AD189" t="e">
            <v>#N/A</v>
          </cell>
          <cell r="AE189" t="e">
            <v>#N/A</v>
          </cell>
          <cell r="AF189" t="e">
            <v>#N/A</v>
          </cell>
          <cell r="AG189" t="e">
            <v>#N/A</v>
          </cell>
          <cell r="AH189" t="e">
            <v>#N/A</v>
          </cell>
          <cell r="AI189" t="e">
            <v>#N/A</v>
          </cell>
          <cell r="AJ189" t="e">
            <v>#N/A</v>
          </cell>
          <cell r="AK189" t="e">
            <v>#N/A</v>
          </cell>
          <cell r="AL189" t="e">
            <v>#N/A</v>
          </cell>
          <cell r="AM189" t="e">
            <v>#N/A</v>
          </cell>
          <cell r="AN189" t="e">
            <v>#N/A</v>
          </cell>
          <cell r="AO189" t="e">
            <v>#N/A</v>
          </cell>
          <cell r="AP189" t="e">
            <v>#N/A</v>
          </cell>
          <cell r="AQ189" t="e">
            <v>#N/A</v>
          </cell>
          <cell r="AR189" t="e">
            <v>#N/A</v>
          </cell>
          <cell r="AS189" t="e">
            <v>#N/A</v>
          </cell>
          <cell r="AT189" t="e">
            <v>#N/A</v>
          </cell>
          <cell r="AU189" t="e">
            <v>#N/A</v>
          </cell>
          <cell r="AV189" t="e">
            <v>#N/A</v>
          </cell>
          <cell r="AW189" t="e">
            <v>#N/A</v>
          </cell>
          <cell r="AX189" t="e">
            <v>#N/A</v>
          </cell>
          <cell r="AY189" t="e">
            <v>#N/A</v>
          </cell>
          <cell r="AZ189" t="e">
            <v>#N/A</v>
          </cell>
          <cell r="BA189" t="e">
            <v>#N/A</v>
          </cell>
          <cell r="BB189" t="e">
            <v>#N/A</v>
          </cell>
          <cell r="BC189" t="e">
            <v>#N/A</v>
          </cell>
          <cell r="BD189" t="e">
            <v>#N/A</v>
          </cell>
          <cell r="BE189" t="e">
            <v>#N/A</v>
          </cell>
        </row>
        <row r="190">
          <cell r="A190">
            <v>23968</v>
          </cell>
          <cell r="D190">
            <v>836</v>
          </cell>
          <cell r="E190">
            <v>1</v>
          </cell>
          <cell r="F190">
            <v>23968</v>
          </cell>
          <cell r="G190" t="str">
            <v>G04BE0302</v>
          </cell>
          <cell r="H190" t="str">
            <v>Revatio</v>
          </cell>
          <cell r="I190" t="str">
            <v>filmhtfl</v>
          </cell>
          <cell r="J190">
            <v>20</v>
          </cell>
          <cell r="K190" t="str">
            <v>mg</v>
          </cell>
          <cell r="L190">
            <v>90</v>
          </cell>
          <cell r="M190" t="str">
            <v>stk</v>
          </cell>
          <cell r="N190">
            <v>1</v>
          </cell>
          <cell r="O190" t="str">
            <v>þpakki</v>
          </cell>
          <cell r="P190" t="str">
            <v/>
          </cell>
          <cell r="Q190" t="str">
            <v>G04BE03</v>
          </cell>
          <cell r="R190">
            <v>38930</v>
          </cell>
          <cell r="S190" t="str">
            <v/>
          </cell>
          <cell r="T190" t="str">
            <v>R</v>
          </cell>
          <cell r="U190" t="str">
            <v>A</v>
          </cell>
          <cell r="V190" t="str">
            <v>5</v>
          </cell>
          <cell r="W190">
            <v>0</v>
          </cell>
          <cell r="X190">
            <v>1</v>
          </cell>
          <cell r="Y190" t="str">
            <v>0</v>
          </cell>
          <cell r="Z190">
            <v>1</v>
          </cell>
          <cell r="AA190" t="str">
            <v>PFL</v>
          </cell>
          <cell r="AB190">
            <v>0</v>
          </cell>
          <cell r="AC190">
            <v>0</v>
          </cell>
          <cell r="AD190">
            <v>0</v>
          </cell>
          <cell r="AE190">
            <v>100</v>
          </cell>
          <cell r="AF190" t="str">
            <v>DKK</v>
          </cell>
          <cell r="AG190" t="str">
            <v>lyfsjukr</v>
          </cell>
          <cell r="AH190" t="str">
            <v/>
          </cell>
          <cell r="AI190" t="str">
            <v>00</v>
          </cell>
          <cell r="AJ190">
            <v>90</v>
          </cell>
          <cell r="AK190" t="str">
            <v/>
          </cell>
          <cell r="AL190">
            <v>0</v>
          </cell>
          <cell r="AM190">
            <v>36</v>
          </cell>
          <cell r="AN190" t="str">
            <v>Vistor hf</v>
          </cell>
          <cell r="AO190" t="str">
            <v>Pfizer Limited</v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5160.819</v>
          </cell>
          <cell r="AX190">
            <v>122910</v>
          </cell>
          <cell r="AY190">
            <v>154890</v>
          </cell>
          <cell r="AZ190" t="str">
            <v/>
          </cell>
          <cell r="BA190" t="str">
            <v/>
          </cell>
          <cell r="BB190">
            <v>122910</v>
          </cell>
          <cell r="BC190" t="str">
            <v/>
          </cell>
          <cell r="BD190">
            <v>122910</v>
          </cell>
          <cell r="BE190">
            <v>154890</v>
          </cell>
          <cell r="BG190" t="str">
            <v>Lagfærður álagningarflokkur</v>
          </cell>
        </row>
        <row r="191">
          <cell r="A191">
            <v>75068</v>
          </cell>
          <cell r="D191">
            <v>3375</v>
          </cell>
          <cell r="E191">
            <v>1</v>
          </cell>
          <cell r="F191">
            <v>75068</v>
          </cell>
          <cell r="G191" t="str">
            <v>N07BA0131</v>
          </cell>
          <cell r="H191" t="str">
            <v>Nicorette Microtab Classic</v>
          </cell>
          <cell r="I191" t="str">
            <v>tungur.t</v>
          </cell>
          <cell r="J191">
            <v>2</v>
          </cell>
          <cell r="K191" t="str">
            <v>mg</v>
          </cell>
          <cell r="L191">
            <v>20</v>
          </cell>
          <cell r="M191" t="str">
            <v>stk</v>
          </cell>
          <cell r="N191">
            <v>1</v>
          </cell>
          <cell r="O191" t="str">
            <v>þpakki</v>
          </cell>
          <cell r="P191" t="str">
            <v/>
          </cell>
          <cell r="Q191" t="str">
            <v>N07BA01</v>
          </cell>
          <cell r="R191">
            <v>39722</v>
          </cell>
          <cell r="S191" t="str">
            <v/>
          </cell>
          <cell r="T191" t="str">
            <v>L</v>
          </cell>
          <cell r="U191" t="str">
            <v>A</v>
          </cell>
          <cell r="V191" t="str">
            <v>2.5</v>
          </cell>
          <cell r="W191">
            <v>0</v>
          </cell>
          <cell r="X191">
            <v>0</v>
          </cell>
          <cell r="Y191" t="str">
            <v>0</v>
          </cell>
          <cell r="Z191">
            <v>0</v>
          </cell>
          <cell r="AA191" t="str">
            <v>MCN</v>
          </cell>
          <cell r="AB191">
            <v>0</v>
          </cell>
          <cell r="AC191">
            <v>0</v>
          </cell>
          <cell r="AD191">
            <v>1</v>
          </cell>
          <cell r="AE191">
            <v>100</v>
          </cell>
          <cell r="AF191" t="str">
            <v>DKK</v>
          </cell>
          <cell r="AG191" t="str">
            <v>lyfalmen</v>
          </cell>
          <cell r="AH191" t="str">
            <v/>
          </cell>
          <cell r="AI191" t="str">
            <v>23</v>
          </cell>
          <cell r="AJ191">
            <v>20</v>
          </cell>
          <cell r="AK191" t="str">
            <v/>
          </cell>
          <cell r="AL191">
            <v>0</v>
          </cell>
          <cell r="AM191">
            <v>1.33</v>
          </cell>
          <cell r="AN191" t="str">
            <v>Vistor hf</v>
          </cell>
          <cell r="AO191" t="str">
            <v>McNeil Denmark ApS</v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G191" t="str">
            <v>Lagfært lyfjaform</v>
          </cell>
        </row>
        <row r="192">
          <cell r="A192">
            <v>75078</v>
          </cell>
          <cell r="D192">
            <v>3376</v>
          </cell>
          <cell r="E192">
            <v>1</v>
          </cell>
          <cell r="F192">
            <v>75078</v>
          </cell>
          <cell r="G192" t="str">
            <v>N07BA0131</v>
          </cell>
          <cell r="H192" t="str">
            <v>Nicorette Microtab Classic</v>
          </cell>
          <cell r="I192" t="str">
            <v>tungur.t</v>
          </cell>
          <cell r="J192">
            <v>2</v>
          </cell>
          <cell r="K192" t="str">
            <v>mg</v>
          </cell>
          <cell r="L192">
            <v>90</v>
          </cell>
          <cell r="M192" t="str">
            <v>stk</v>
          </cell>
          <cell r="N192">
            <v>1</v>
          </cell>
          <cell r="O192" t="str">
            <v>þpakki</v>
          </cell>
          <cell r="P192" t="str">
            <v/>
          </cell>
          <cell r="Q192" t="str">
            <v>N07BA01</v>
          </cell>
          <cell r="R192">
            <v>39722</v>
          </cell>
          <cell r="S192" t="str">
            <v/>
          </cell>
          <cell r="T192" t="str">
            <v>L</v>
          </cell>
          <cell r="U192" t="str">
            <v>A</v>
          </cell>
          <cell r="V192" t="str">
            <v>2</v>
          </cell>
          <cell r="W192">
            <v>0</v>
          </cell>
          <cell r="X192">
            <v>0</v>
          </cell>
          <cell r="Y192" t="str">
            <v>0</v>
          </cell>
          <cell r="Z192">
            <v>0</v>
          </cell>
          <cell r="AA192" t="str">
            <v>MCN</v>
          </cell>
          <cell r="AB192">
            <v>0</v>
          </cell>
          <cell r="AC192">
            <v>0</v>
          </cell>
          <cell r="AD192">
            <v>1</v>
          </cell>
          <cell r="AE192">
            <v>100</v>
          </cell>
          <cell r="AF192" t="str">
            <v>DKK</v>
          </cell>
          <cell r="AG192" t="str">
            <v>lyfalmen</v>
          </cell>
          <cell r="AH192" t="str">
            <v/>
          </cell>
          <cell r="AI192" t="str">
            <v>23</v>
          </cell>
          <cell r="AJ192">
            <v>90</v>
          </cell>
          <cell r="AK192" t="str">
            <v/>
          </cell>
          <cell r="AL192">
            <v>0</v>
          </cell>
          <cell r="AM192">
            <v>6</v>
          </cell>
          <cell r="AN192" t="str">
            <v>Vistor hf</v>
          </cell>
          <cell r="AO192" t="str">
            <v>McNeil Denmark ApS</v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G192" t="str">
            <v>Lagfært lyfjaform</v>
          </cell>
        </row>
        <row r="193">
          <cell r="A193">
            <v>131729</v>
          </cell>
          <cell r="D193">
            <v>3373</v>
          </cell>
          <cell r="E193">
            <v>1</v>
          </cell>
          <cell r="F193">
            <v>131729</v>
          </cell>
          <cell r="G193" t="str">
            <v>N07BA0132</v>
          </cell>
          <cell r="H193" t="str">
            <v>Nicorette Microtab Lemon</v>
          </cell>
          <cell r="I193" t="str">
            <v>tungur.t</v>
          </cell>
          <cell r="J193">
            <v>2</v>
          </cell>
          <cell r="K193" t="str">
            <v>mg</v>
          </cell>
          <cell r="L193">
            <v>20</v>
          </cell>
          <cell r="M193" t="str">
            <v>stk</v>
          </cell>
          <cell r="N193">
            <v>1</v>
          </cell>
          <cell r="O193" t="str">
            <v>þpakki</v>
          </cell>
          <cell r="P193" t="str">
            <v/>
          </cell>
          <cell r="Q193" t="str">
            <v>N07BA01</v>
          </cell>
          <cell r="R193">
            <v>39722</v>
          </cell>
          <cell r="S193" t="str">
            <v/>
          </cell>
          <cell r="T193" t="str">
            <v>L</v>
          </cell>
          <cell r="U193" t="str">
            <v>A</v>
          </cell>
          <cell r="V193" t="str">
            <v>2.5</v>
          </cell>
          <cell r="W193">
            <v>0</v>
          </cell>
          <cell r="X193">
            <v>0</v>
          </cell>
          <cell r="Y193" t="str">
            <v>0</v>
          </cell>
          <cell r="Z193">
            <v>0</v>
          </cell>
          <cell r="AA193" t="str">
            <v>MCN</v>
          </cell>
          <cell r="AB193">
            <v>0</v>
          </cell>
          <cell r="AC193">
            <v>0</v>
          </cell>
          <cell r="AD193">
            <v>1</v>
          </cell>
          <cell r="AE193">
            <v>100</v>
          </cell>
          <cell r="AF193" t="str">
            <v>DKK</v>
          </cell>
          <cell r="AG193" t="str">
            <v>lyfalmen</v>
          </cell>
          <cell r="AH193" t="str">
            <v/>
          </cell>
          <cell r="AI193" t="str">
            <v>23</v>
          </cell>
          <cell r="AJ193">
            <v>20</v>
          </cell>
          <cell r="AK193" t="str">
            <v/>
          </cell>
          <cell r="AL193">
            <v>0</v>
          </cell>
          <cell r="AM193">
            <v>1.33</v>
          </cell>
          <cell r="AN193" t="str">
            <v>Vistor hf</v>
          </cell>
          <cell r="AO193" t="str">
            <v>McNeil Denmark ApS</v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 t="str">
            <v/>
          </cell>
          <cell r="AY193" t="str">
            <v/>
          </cell>
          <cell r="AZ193" t="str">
            <v/>
          </cell>
          <cell r="BA193" t="str">
            <v/>
          </cell>
          <cell r="BB193" t="str">
            <v/>
          </cell>
          <cell r="BC193" t="str">
            <v/>
          </cell>
          <cell r="BD193" t="str">
            <v/>
          </cell>
          <cell r="BE193" t="str">
            <v/>
          </cell>
          <cell r="BG193" t="str">
            <v>Lagfært lyfjaform</v>
          </cell>
        </row>
        <row r="194">
          <cell r="A194">
            <v>131740</v>
          </cell>
          <cell r="D194">
            <v>3374</v>
          </cell>
          <cell r="E194">
            <v>1</v>
          </cell>
          <cell r="F194">
            <v>131740</v>
          </cell>
          <cell r="G194" t="str">
            <v>N07BA0132</v>
          </cell>
          <cell r="H194" t="str">
            <v>Nicorette Microtab Lemon</v>
          </cell>
          <cell r="I194" t="str">
            <v>tungur.t</v>
          </cell>
          <cell r="J194">
            <v>2</v>
          </cell>
          <cell r="K194" t="str">
            <v>mg</v>
          </cell>
          <cell r="L194">
            <v>90</v>
          </cell>
          <cell r="M194" t="str">
            <v>stk</v>
          </cell>
          <cell r="N194">
            <v>1</v>
          </cell>
          <cell r="O194" t="str">
            <v>þpakki</v>
          </cell>
          <cell r="P194" t="str">
            <v/>
          </cell>
          <cell r="Q194" t="str">
            <v>N07BA01</v>
          </cell>
          <cell r="R194">
            <v>39722</v>
          </cell>
          <cell r="S194" t="str">
            <v/>
          </cell>
          <cell r="T194" t="str">
            <v>L</v>
          </cell>
          <cell r="U194" t="str">
            <v>A</v>
          </cell>
          <cell r="V194" t="str">
            <v>2</v>
          </cell>
          <cell r="W194">
            <v>0</v>
          </cell>
          <cell r="X194">
            <v>0</v>
          </cell>
          <cell r="Y194" t="str">
            <v>0</v>
          </cell>
          <cell r="Z194">
            <v>0</v>
          </cell>
          <cell r="AA194" t="str">
            <v>MCN</v>
          </cell>
          <cell r="AB194">
            <v>0</v>
          </cell>
          <cell r="AC194">
            <v>0</v>
          </cell>
          <cell r="AD194">
            <v>1</v>
          </cell>
          <cell r="AE194">
            <v>100</v>
          </cell>
          <cell r="AF194" t="str">
            <v>DKK</v>
          </cell>
          <cell r="AG194" t="str">
            <v>lyfalmen</v>
          </cell>
          <cell r="AH194" t="str">
            <v/>
          </cell>
          <cell r="AI194" t="str">
            <v>23</v>
          </cell>
          <cell r="AJ194">
            <v>90</v>
          </cell>
          <cell r="AK194" t="str">
            <v/>
          </cell>
          <cell r="AL194">
            <v>0</v>
          </cell>
          <cell r="AM194">
            <v>6</v>
          </cell>
          <cell r="AN194" t="str">
            <v>Vistor hf</v>
          </cell>
          <cell r="AO194" t="str">
            <v>McNeil Denmark ApS</v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  <cell r="BD194" t="str">
            <v/>
          </cell>
          <cell r="BE194" t="str">
            <v/>
          </cell>
          <cell r="BG194" t="str">
            <v>Lagfært lyfjaform</v>
          </cell>
        </row>
        <row r="195">
          <cell r="A195">
            <v>95924</v>
          </cell>
          <cell r="D195">
            <v>1411</v>
          </cell>
          <cell r="E195">
            <v>1</v>
          </cell>
          <cell r="F195">
            <v>95924</v>
          </cell>
          <cell r="G195" t="str">
            <v>QM01AE9102</v>
          </cell>
          <cell r="H195" t="str">
            <v>Canidryl</v>
          </cell>
          <cell r="I195" t="str">
            <v>töflur</v>
          </cell>
          <cell r="J195">
            <v>20</v>
          </cell>
          <cell r="K195" t="str">
            <v>mg</v>
          </cell>
          <cell r="L195">
            <v>100</v>
          </cell>
          <cell r="M195" t="str">
            <v>stk</v>
          </cell>
          <cell r="N195">
            <v>1</v>
          </cell>
          <cell r="O195" t="str">
            <v>pakki</v>
          </cell>
          <cell r="P195" t="str">
            <v/>
          </cell>
          <cell r="Q195" t="str">
            <v>QM01AE91</v>
          </cell>
          <cell r="R195">
            <v>39203</v>
          </cell>
          <cell r="S195" t="str">
            <v/>
          </cell>
          <cell r="T195" t="str">
            <v>R</v>
          </cell>
          <cell r="U195" t="str">
            <v>A</v>
          </cell>
          <cell r="V195" t="str">
            <v>3</v>
          </cell>
          <cell r="W195">
            <v>0</v>
          </cell>
          <cell r="X195">
            <v>0</v>
          </cell>
          <cell r="Y195" t="str">
            <v>0</v>
          </cell>
          <cell r="Z195">
            <v>0</v>
          </cell>
          <cell r="AA195" t="str">
            <v>CHD</v>
          </cell>
          <cell r="AB195">
            <v>0</v>
          </cell>
          <cell r="AC195">
            <v>0</v>
          </cell>
          <cell r="AD195">
            <v>0</v>
          </cell>
          <cell r="AE195">
            <v>100</v>
          </cell>
          <cell r="AF195" t="str">
            <v>XEU</v>
          </cell>
          <cell r="AG195" t="str">
            <v>vetalmen</v>
          </cell>
          <cell r="AH195" t="str">
            <v/>
          </cell>
          <cell r="AI195" t="str">
            <v>00</v>
          </cell>
          <cell r="AJ195">
            <v>100</v>
          </cell>
          <cell r="AK195" t="str">
            <v/>
          </cell>
          <cell r="AL195">
            <v>0</v>
          </cell>
          <cell r="AM195">
            <v>0</v>
          </cell>
          <cell r="AN195" t="str">
            <v>Dýraheilsa/Icevet ehf</v>
          </cell>
          <cell r="AO195" t="str">
            <v>Chanelle Pharmaceuticals (D)</v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22.983</v>
          </cell>
          <cell r="AX195">
            <v>4079</v>
          </cell>
          <cell r="AY195">
            <v>7941</v>
          </cell>
          <cell r="AZ195" t="str">
            <v/>
          </cell>
          <cell r="BA195" t="str">
            <v/>
          </cell>
          <cell r="BB195">
            <v>4079</v>
          </cell>
          <cell r="BC195" t="str">
            <v/>
          </cell>
          <cell r="BD195">
            <v>4079</v>
          </cell>
          <cell r="BE195">
            <v>7941</v>
          </cell>
          <cell r="BG195" t="str">
            <v>Leiðréttur umboðsmaður</v>
          </cell>
        </row>
        <row r="196">
          <cell r="A196">
            <v>95933</v>
          </cell>
          <cell r="D196">
            <v>1412</v>
          </cell>
          <cell r="E196">
            <v>1</v>
          </cell>
          <cell r="F196">
            <v>95933</v>
          </cell>
          <cell r="G196" t="str">
            <v>QM01AE9102</v>
          </cell>
          <cell r="H196" t="str">
            <v>Canidryl</v>
          </cell>
          <cell r="I196" t="str">
            <v>töflur</v>
          </cell>
          <cell r="J196">
            <v>50</v>
          </cell>
          <cell r="K196" t="str">
            <v>mg</v>
          </cell>
          <cell r="L196">
            <v>100</v>
          </cell>
          <cell r="M196" t="str">
            <v>stk</v>
          </cell>
          <cell r="N196">
            <v>1</v>
          </cell>
          <cell r="O196" t="str">
            <v>pakki</v>
          </cell>
          <cell r="P196" t="str">
            <v/>
          </cell>
          <cell r="Q196" t="str">
            <v>QM01AE91</v>
          </cell>
          <cell r="R196">
            <v>39203</v>
          </cell>
          <cell r="S196" t="str">
            <v/>
          </cell>
          <cell r="T196" t="str">
            <v>R</v>
          </cell>
          <cell r="U196" t="str">
            <v>A</v>
          </cell>
          <cell r="V196" t="str">
            <v>3</v>
          </cell>
          <cell r="W196">
            <v>0</v>
          </cell>
          <cell r="X196">
            <v>0</v>
          </cell>
          <cell r="Y196" t="str">
            <v>0</v>
          </cell>
          <cell r="Z196">
            <v>0</v>
          </cell>
          <cell r="AA196" t="str">
            <v>CHD</v>
          </cell>
          <cell r="AB196">
            <v>0</v>
          </cell>
          <cell r="AC196">
            <v>0</v>
          </cell>
          <cell r="AD196">
            <v>0</v>
          </cell>
          <cell r="AE196">
            <v>100</v>
          </cell>
          <cell r="AF196" t="str">
            <v>XEU</v>
          </cell>
          <cell r="AG196" t="str">
            <v>vetalmen</v>
          </cell>
          <cell r="AH196" t="str">
            <v/>
          </cell>
          <cell r="AI196" t="str">
            <v>00</v>
          </cell>
          <cell r="AJ196">
            <v>100</v>
          </cell>
          <cell r="AK196" t="str">
            <v/>
          </cell>
          <cell r="AL196">
            <v>0</v>
          </cell>
          <cell r="AM196">
            <v>0</v>
          </cell>
          <cell r="AN196" t="str">
            <v>Dýraheilsa/Icevet ehf</v>
          </cell>
          <cell r="AO196" t="str">
            <v>Chanelle Pharmaceuticals (D)</v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30.328</v>
          </cell>
          <cell r="AX196">
            <v>5383</v>
          </cell>
          <cell r="AY196">
            <v>10425</v>
          </cell>
          <cell r="AZ196" t="str">
            <v/>
          </cell>
          <cell r="BA196" t="str">
            <v/>
          </cell>
          <cell r="BB196">
            <v>5383</v>
          </cell>
          <cell r="BC196" t="str">
            <v/>
          </cell>
          <cell r="BD196">
            <v>5383</v>
          </cell>
          <cell r="BE196">
            <v>10425</v>
          </cell>
          <cell r="BG196" t="str">
            <v>Leiðréttur umboðsmaður</v>
          </cell>
        </row>
        <row r="197">
          <cell r="A197">
            <v>95942</v>
          </cell>
          <cell r="D197">
            <v>1413</v>
          </cell>
          <cell r="E197">
            <v>1</v>
          </cell>
          <cell r="F197">
            <v>95942</v>
          </cell>
          <cell r="G197" t="str">
            <v>QM01AE9102</v>
          </cell>
          <cell r="H197" t="str">
            <v>Canidryl</v>
          </cell>
          <cell r="I197" t="str">
            <v>töflur</v>
          </cell>
          <cell r="J197">
            <v>100</v>
          </cell>
          <cell r="K197" t="str">
            <v>mg</v>
          </cell>
          <cell r="L197">
            <v>100</v>
          </cell>
          <cell r="M197" t="str">
            <v>stk</v>
          </cell>
          <cell r="N197">
            <v>1</v>
          </cell>
          <cell r="O197" t="str">
            <v>pakki</v>
          </cell>
          <cell r="P197" t="str">
            <v/>
          </cell>
          <cell r="Q197" t="str">
            <v>QM01AE91</v>
          </cell>
          <cell r="R197">
            <v>39203</v>
          </cell>
          <cell r="S197" t="str">
            <v/>
          </cell>
          <cell r="T197" t="str">
            <v>R</v>
          </cell>
          <cell r="U197" t="str">
            <v>A</v>
          </cell>
          <cell r="V197" t="str">
            <v>3</v>
          </cell>
          <cell r="W197">
            <v>0</v>
          </cell>
          <cell r="X197">
            <v>0</v>
          </cell>
          <cell r="Y197" t="str">
            <v>0</v>
          </cell>
          <cell r="Z197">
            <v>0</v>
          </cell>
          <cell r="AA197" t="str">
            <v>CHD</v>
          </cell>
          <cell r="AB197">
            <v>0</v>
          </cell>
          <cell r="AC197">
            <v>0</v>
          </cell>
          <cell r="AD197">
            <v>0</v>
          </cell>
          <cell r="AE197">
            <v>100</v>
          </cell>
          <cell r="AF197" t="str">
            <v>XEU</v>
          </cell>
          <cell r="AG197" t="str">
            <v>vetalmen</v>
          </cell>
          <cell r="AH197" t="str">
            <v/>
          </cell>
          <cell r="AI197" t="str">
            <v>00</v>
          </cell>
          <cell r="AJ197">
            <v>100</v>
          </cell>
          <cell r="AK197" t="str">
            <v/>
          </cell>
          <cell r="AL197">
            <v>0</v>
          </cell>
          <cell r="AM197">
            <v>0</v>
          </cell>
          <cell r="AN197" t="str">
            <v>Dýraheilsa/Icevet ehf</v>
          </cell>
          <cell r="AO197" t="str">
            <v>Chanelle Pharmaceuticals (D)</v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55.228</v>
          </cell>
          <cell r="AX197">
            <v>9802</v>
          </cell>
          <cell r="AY197">
            <v>18843</v>
          </cell>
          <cell r="AZ197" t="str">
            <v/>
          </cell>
          <cell r="BA197" t="str">
            <v/>
          </cell>
          <cell r="BB197">
            <v>9802</v>
          </cell>
          <cell r="BC197" t="str">
            <v/>
          </cell>
          <cell r="BD197">
            <v>9802</v>
          </cell>
          <cell r="BE197">
            <v>18843</v>
          </cell>
          <cell r="BG197" t="str">
            <v>Leiðréttur umboðsmaður</v>
          </cell>
        </row>
        <row r="198">
          <cell r="D198" t="e">
            <v>#N/A</v>
          </cell>
          <cell r="E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  <cell r="AV198" t="e">
            <v>#N/A</v>
          </cell>
          <cell r="AW198" t="e">
            <v>#N/A</v>
          </cell>
          <cell r="AX198" t="e">
            <v>#N/A</v>
          </cell>
          <cell r="AY198" t="e">
            <v>#N/A</v>
          </cell>
          <cell r="AZ198" t="e">
            <v>#N/A</v>
          </cell>
          <cell r="BA198" t="e">
            <v>#N/A</v>
          </cell>
          <cell r="BB198" t="e">
            <v>#N/A</v>
          </cell>
          <cell r="BC198" t="e">
            <v>#N/A</v>
          </cell>
          <cell r="BD198" t="e">
            <v>#N/A</v>
          </cell>
          <cell r="BE198" t="e">
            <v>#N/A</v>
          </cell>
        </row>
        <row r="199">
          <cell r="A199">
            <v>9285</v>
          </cell>
          <cell r="D199">
            <v>329</v>
          </cell>
          <cell r="E199">
            <v>1</v>
          </cell>
          <cell r="F199">
            <v>9285</v>
          </cell>
          <cell r="G199" t="str">
            <v>D11AX1401</v>
          </cell>
          <cell r="H199" t="str">
            <v>Protopic</v>
          </cell>
          <cell r="I199" t="str">
            <v>smyrsli</v>
          </cell>
          <cell r="J199">
            <v>0.03</v>
          </cell>
          <cell r="K199" t="str">
            <v>%</v>
          </cell>
          <cell r="L199">
            <v>30</v>
          </cell>
          <cell r="M199" t="str">
            <v>g</v>
          </cell>
          <cell r="N199">
            <v>1</v>
          </cell>
          <cell r="O199" t="str">
            <v>túpa</v>
          </cell>
          <cell r="P199" t="str">
            <v/>
          </cell>
          <cell r="Q199" t="str">
            <v>D11AX14</v>
          </cell>
          <cell r="R199">
            <v>37803</v>
          </cell>
          <cell r="S199" t="str">
            <v/>
          </cell>
          <cell r="T199" t="str">
            <v>R</v>
          </cell>
          <cell r="U199" t="str">
            <v>A</v>
          </cell>
          <cell r="V199" t="str">
            <v>3</v>
          </cell>
          <cell r="W199">
            <v>0</v>
          </cell>
          <cell r="X199">
            <v>0</v>
          </cell>
          <cell r="Y199" t="str">
            <v>0</v>
          </cell>
          <cell r="Z199">
            <v>0</v>
          </cell>
          <cell r="AA199" t="str">
            <v>ASP</v>
          </cell>
          <cell r="AB199">
            <v>0</v>
          </cell>
          <cell r="AC199">
            <v>0</v>
          </cell>
          <cell r="AD199">
            <v>0</v>
          </cell>
          <cell r="AE199">
            <v>100</v>
          </cell>
          <cell r="AF199" t="str">
            <v>XEU</v>
          </cell>
          <cell r="AG199" t="str">
            <v>lyfalmen</v>
          </cell>
          <cell r="AH199" t="str">
            <v/>
          </cell>
          <cell r="AI199" t="str">
            <v>00</v>
          </cell>
          <cell r="AJ199">
            <v>30</v>
          </cell>
          <cell r="AK199" t="str">
            <v/>
          </cell>
          <cell r="AL199">
            <v>0</v>
          </cell>
          <cell r="AM199">
            <v>0</v>
          </cell>
          <cell r="AN199" t="str">
            <v>Vistor hf</v>
          </cell>
          <cell r="AO199" t="str">
            <v>Astellas Pharma A/S</v>
          </cell>
          <cell r="AP199" t="str">
            <v/>
          </cell>
          <cell r="AQ199" t="str">
            <v/>
          </cell>
          <cell r="AR199" t="str">
            <v/>
          </cell>
          <cell r="AS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36.57</v>
          </cell>
          <cell r="AX199">
            <v>6491</v>
          </cell>
          <cell r="AY199">
            <v>10282</v>
          </cell>
          <cell r="AZ199" t="str">
            <v/>
          </cell>
          <cell r="BA199" t="str">
            <v/>
          </cell>
          <cell r="BB199">
            <v>6490</v>
          </cell>
          <cell r="BC199" t="str">
            <v/>
          </cell>
          <cell r="BD199">
            <v>6490</v>
          </cell>
          <cell r="BE199">
            <v>10282</v>
          </cell>
          <cell r="BG199" t="str">
            <v>Sérfræðingsmerking afnumin</v>
          </cell>
        </row>
        <row r="200">
          <cell r="A200">
            <v>15923</v>
          </cell>
          <cell r="D200">
            <v>520</v>
          </cell>
          <cell r="E200">
            <v>1</v>
          </cell>
          <cell r="F200">
            <v>15923</v>
          </cell>
          <cell r="G200" t="str">
            <v>D11AX1401</v>
          </cell>
          <cell r="H200" t="str">
            <v>Protopic</v>
          </cell>
          <cell r="I200" t="str">
            <v>smyrsli</v>
          </cell>
          <cell r="J200">
            <v>0.1</v>
          </cell>
          <cell r="K200" t="str">
            <v>%</v>
          </cell>
          <cell r="L200">
            <v>10</v>
          </cell>
          <cell r="M200" t="str">
            <v>g</v>
          </cell>
          <cell r="N200">
            <v>1</v>
          </cell>
          <cell r="O200" t="str">
            <v>túpa</v>
          </cell>
          <cell r="P200" t="str">
            <v/>
          </cell>
          <cell r="Q200" t="str">
            <v>D11AX14</v>
          </cell>
          <cell r="R200">
            <v>39356</v>
          </cell>
          <cell r="S200" t="str">
            <v/>
          </cell>
          <cell r="T200" t="str">
            <v>R</v>
          </cell>
          <cell r="U200" t="str">
            <v>A</v>
          </cell>
          <cell r="V200" t="str">
            <v>3</v>
          </cell>
          <cell r="W200">
            <v>0</v>
          </cell>
          <cell r="X200">
            <v>0</v>
          </cell>
          <cell r="Y200" t="str">
            <v>0</v>
          </cell>
          <cell r="Z200">
            <v>0</v>
          </cell>
          <cell r="AA200" t="str">
            <v>ASP</v>
          </cell>
          <cell r="AB200">
            <v>0</v>
          </cell>
          <cell r="AC200">
            <v>0</v>
          </cell>
          <cell r="AD200">
            <v>0</v>
          </cell>
          <cell r="AE200">
            <v>100</v>
          </cell>
          <cell r="AF200" t="str">
            <v>XEU</v>
          </cell>
          <cell r="AG200" t="str">
            <v>lyfalmen</v>
          </cell>
          <cell r="AH200" t="str">
            <v/>
          </cell>
          <cell r="AI200" t="str">
            <v>00</v>
          </cell>
          <cell r="AJ200">
            <v>10</v>
          </cell>
          <cell r="AK200" t="str">
            <v/>
          </cell>
          <cell r="AL200">
            <v>0</v>
          </cell>
          <cell r="AM200">
            <v>0</v>
          </cell>
          <cell r="AN200" t="str">
            <v>Vistor hf</v>
          </cell>
          <cell r="AO200" t="str">
            <v>Astellas Pharma A/S</v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14.579</v>
          </cell>
          <cell r="AX200">
            <v>2588</v>
          </cell>
          <cell r="AY200">
            <v>4664</v>
          </cell>
          <cell r="AZ200" t="str">
            <v/>
          </cell>
          <cell r="BA200" t="str">
            <v/>
          </cell>
          <cell r="BB200">
            <v>2587</v>
          </cell>
          <cell r="BC200" t="str">
            <v/>
          </cell>
          <cell r="BD200">
            <v>2587</v>
          </cell>
          <cell r="BE200">
            <v>4664</v>
          </cell>
          <cell r="BG200" t="str">
            <v>Sérfræðingsmerking afnumin</v>
          </cell>
        </row>
        <row r="201">
          <cell r="A201">
            <v>9649</v>
          </cell>
          <cell r="D201">
            <v>339</v>
          </cell>
          <cell r="E201">
            <v>1</v>
          </cell>
          <cell r="F201">
            <v>9649</v>
          </cell>
          <cell r="G201" t="str">
            <v>D11AX1401</v>
          </cell>
          <cell r="H201" t="str">
            <v>Protopic</v>
          </cell>
          <cell r="I201" t="str">
            <v>smyrsli</v>
          </cell>
          <cell r="J201">
            <v>0.1</v>
          </cell>
          <cell r="K201" t="str">
            <v>%</v>
          </cell>
          <cell r="L201">
            <v>30</v>
          </cell>
          <cell r="M201" t="str">
            <v>g</v>
          </cell>
          <cell r="N201">
            <v>1</v>
          </cell>
          <cell r="O201" t="str">
            <v>túpa</v>
          </cell>
          <cell r="P201" t="str">
            <v/>
          </cell>
          <cell r="Q201" t="str">
            <v>D11AX14</v>
          </cell>
          <cell r="R201">
            <v>37803</v>
          </cell>
          <cell r="S201" t="str">
            <v/>
          </cell>
          <cell r="T201" t="str">
            <v>R</v>
          </cell>
          <cell r="U201" t="str">
            <v>A</v>
          </cell>
          <cell r="V201" t="str">
            <v>3</v>
          </cell>
          <cell r="W201">
            <v>0</v>
          </cell>
          <cell r="X201">
            <v>0</v>
          </cell>
          <cell r="Y201" t="str">
            <v>0</v>
          </cell>
          <cell r="Z201">
            <v>0</v>
          </cell>
          <cell r="AA201" t="str">
            <v>ASP</v>
          </cell>
          <cell r="AB201">
            <v>0</v>
          </cell>
          <cell r="AC201">
            <v>0</v>
          </cell>
          <cell r="AD201">
            <v>0</v>
          </cell>
          <cell r="AE201">
            <v>100</v>
          </cell>
          <cell r="AF201" t="str">
            <v>XEU</v>
          </cell>
          <cell r="AG201" t="str">
            <v>lyfalmen</v>
          </cell>
          <cell r="AH201" t="str">
            <v/>
          </cell>
          <cell r="AI201" t="str">
            <v>00</v>
          </cell>
          <cell r="AJ201">
            <v>30</v>
          </cell>
          <cell r="AK201" t="str">
            <v/>
          </cell>
          <cell r="AL201">
            <v>0</v>
          </cell>
          <cell r="AM201">
            <v>0</v>
          </cell>
          <cell r="AN201" t="str">
            <v>Vistor hf</v>
          </cell>
          <cell r="AO201" t="str">
            <v>Astellas Pharma A/S</v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40.751</v>
          </cell>
          <cell r="AX201">
            <v>7233</v>
          </cell>
          <cell r="AY201">
            <v>11318</v>
          </cell>
          <cell r="AZ201" t="str">
            <v/>
          </cell>
          <cell r="BA201" t="str">
            <v/>
          </cell>
          <cell r="BB201">
            <v>7233</v>
          </cell>
          <cell r="BC201" t="str">
            <v/>
          </cell>
          <cell r="BD201">
            <v>7233</v>
          </cell>
          <cell r="BE201">
            <v>11318</v>
          </cell>
          <cell r="BG201" t="str">
            <v>Sérfræðingsmerking afnumin</v>
          </cell>
        </row>
        <row r="202">
          <cell r="A202">
            <v>6825</v>
          </cell>
          <cell r="D202">
            <v>226</v>
          </cell>
          <cell r="E202">
            <v>1</v>
          </cell>
          <cell r="F202">
            <v>6825</v>
          </cell>
          <cell r="G202" t="str">
            <v>A04AA0301</v>
          </cell>
          <cell r="H202" t="str">
            <v>Navoban</v>
          </cell>
          <cell r="I202" t="str">
            <v>hylki</v>
          </cell>
          <cell r="J202">
            <v>5</v>
          </cell>
          <cell r="K202" t="str">
            <v>mg</v>
          </cell>
          <cell r="L202">
            <v>5</v>
          </cell>
          <cell r="M202" t="str">
            <v>stk</v>
          </cell>
          <cell r="N202">
            <v>1</v>
          </cell>
          <cell r="O202" t="str">
            <v>þpakki</v>
          </cell>
          <cell r="P202" t="str">
            <v/>
          </cell>
          <cell r="Q202" t="str">
            <v>A04AA03</v>
          </cell>
          <cell r="R202">
            <v>34060</v>
          </cell>
          <cell r="S202" t="str">
            <v/>
          </cell>
          <cell r="T202" t="str">
            <v>R</v>
          </cell>
          <cell r="U202" t="str">
            <v>A</v>
          </cell>
          <cell r="V202" t="str">
            <v>5</v>
          </cell>
          <cell r="W202">
            <v>0</v>
          </cell>
          <cell r="X202">
            <v>0</v>
          </cell>
          <cell r="Y202" t="str">
            <v>0</v>
          </cell>
          <cell r="Z202">
            <v>0</v>
          </cell>
          <cell r="AA202" t="str">
            <v>NOH</v>
          </cell>
          <cell r="AB202">
            <v>0</v>
          </cell>
          <cell r="AC202">
            <v>0</v>
          </cell>
          <cell r="AD202">
            <v>0</v>
          </cell>
          <cell r="AE202">
            <v>100</v>
          </cell>
          <cell r="AF202" t="str">
            <v>DKK</v>
          </cell>
          <cell r="AG202" t="str">
            <v>lyfalmen</v>
          </cell>
          <cell r="AH202" t="str">
            <v/>
          </cell>
          <cell r="AI202" t="str">
            <v>10</v>
          </cell>
          <cell r="AJ202">
            <v>5</v>
          </cell>
          <cell r="AK202" t="str">
            <v/>
          </cell>
          <cell r="AL202">
            <v>0</v>
          </cell>
          <cell r="AM202">
            <v>5</v>
          </cell>
          <cell r="AN202" t="str">
            <v>Vistor hf</v>
          </cell>
          <cell r="AO202" t="str">
            <v>Novartis Healthcare A/S-</v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722.974</v>
          </cell>
          <cell r="AX202">
            <v>17218</v>
          </cell>
          <cell r="AY202">
            <v>24487</v>
          </cell>
          <cell r="AZ202" t="str">
            <v/>
          </cell>
          <cell r="BA202" t="str">
            <v/>
          </cell>
          <cell r="BB202">
            <v>17218</v>
          </cell>
          <cell r="BC202" t="str">
            <v/>
          </cell>
          <cell r="BD202">
            <v>17218</v>
          </cell>
          <cell r="BE202">
            <v>24487</v>
          </cell>
          <cell r="BG202" t="str">
            <v>Sjúkrahúsmerking afnumin</v>
          </cell>
        </row>
        <row r="203">
          <cell r="A203">
            <v>6650</v>
          </cell>
          <cell r="D203">
            <v>224</v>
          </cell>
          <cell r="E203">
            <v>1</v>
          </cell>
          <cell r="F203">
            <v>6650</v>
          </cell>
          <cell r="G203" t="str">
            <v>A04AA0301</v>
          </cell>
          <cell r="H203" t="str">
            <v>Navoban</v>
          </cell>
          <cell r="I203" t="str">
            <v>stl</v>
          </cell>
          <cell r="J203">
            <v>1</v>
          </cell>
          <cell r="K203" t="str">
            <v>mg/ml</v>
          </cell>
          <cell r="L203">
            <v>5</v>
          </cell>
          <cell r="M203" t="str">
            <v>ml</v>
          </cell>
          <cell r="N203">
            <v>10</v>
          </cell>
          <cell r="O203" t="str">
            <v>lykjur</v>
          </cell>
          <cell r="P203" t="str">
            <v/>
          </cell>
          <cell r="Q203" t="str">
            <v>A04AA03</v>
          </cell>
          <cell r="R203">
            <v>34060</v>
          </cell>
          <cell r="S203" t="str">
            <v/>
          </cell>
          <cell r="T203" t="str">
            <v>R</v>
          </cell>
          <cell r="U203" t="str">
            <v>A</v>
          </cell>
          <cell r="V203" t="str">
            <v>5</v>
          </cell>
          <cell r="W203">
            <v>0</v>
          </cell>
          <cell r="X203">
            <v>0</v>
          </cell>
          <cell r="Y203" t="str">
            <v>0</v>
          </cell>
          <cell r="Z203">
            <v>0</v>
          </cell>
          <cell r="AA203" t="str">
            <v>NOH</v>
          </cell>
          <cell r="AB203">
            <v>0</v>
          </cell>
          <cell r="AC203">
            <v>0</v>
          </cell>
          <cell r="AD203">
            <v>0</v>
          </cell>
          <cell r="AE203">
            <v>100</v>
          </cell>
          <cell r="AF203" t="str">
            <v>DKK</v>
          </cell>
          <cell r="AG203" t="str">
            <v>lyfalmen</v>
          </cell>
          <cell r="AH203" t="str">
            <v/>
          </cell>
          <cell r="AI203" t="str">
            <v>02</v>
          </cell>
          <cell r="AJ203">
            <v>50</v>
          </cell>
          <cell r="AK203" t="str">
            <v/>
          </cell>
          <cell r="AL203">
            <v>0</v>
          </cell>
          <cell r="AM203">
            <v>10</v>
          </cell>
          <cell r="AN203" t="str">
            <v>Vistor hf</v>
          </cell>
          <cell r="AO203" t="str">
            <v>Novartis Healthcare A/S-</v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1631.91</v>
          </cell>
          <cell r="AX203">
            <v>38866</v>
          </cell>
          <cell r="AY203">
            <v>51437</v>
          </cell>
          <cell r="AZ203" t="str">
            <v/>
          </cell>
          <cell r="BA203" t="str">
            <v/>
          </cell>
          <cell r="BB203">
            <v>38865</v>
          </cell>
          <cell r="BC203" t="str">
            <v/>
          </cell>
          <cell r="BD203">
            <v>38865</v>
          </cell>
          <cell r="BE203">
            <v>51437</v>
          </cell>
          <cell r="BG203" t="str">
            <v>Sjúkrahúsmerking afnumin</v>
          </cell>
        </row>
        <row r="204">
          <cell r="A204">
            <v>46396</v>
          </cell>
          <cell r="D204">
            <v>2904</v>
          </cell>
          <cell r="E204">
            <v>1</v>
          </cell>
          <cell r="F204">
            <v>46396</v>
          </cell>
          <cell r="G204" t="str">
            <v>A04AA0102</v>
          </cell>
          <cell r="H204" t="str">
            <v>Ondansetron Vian</v>
          </cell>
          <cell r="I204" t="str">
            <v>stl</v>
          </cell>
          <cell r="J204">
            <v>2</v>
          </cell>
          <cell r="K204" t="str">
            <v>mg/ml</v>
          </cell>
          <cell r="L204">
            <v>2</v>
          </cell>
          <cell r="M204" t="str">
            <v>ml</v>
          </cell>
          <cell r="N204">
            <v>5</v>
          </cell>
          <cell r="O204" t="str">
            <v>lykjur</v>
          </cell>
          <cell r="P204" t="str">
            <v/>
          </cell>
          <cell r="Q204" t="str">
            <v>A04AA01</v>
          </cell>
          <cell r="R204">
            <v>39479</v>
          </cell>
          <cell r="S204" t="str">
            <v/>
          </cell>
          <cell r="T204" t="str">
            <v>R</v>
          </cell>
          <cell r="U204" t="str">
            <v>A</v>
          </cell>
          <cell r="V204" t="str">
            <v>3</v>
          </cell>
          <cell r="W204">
            <v>0</v>
          </cell>
          <cell r="X204">
            <v>0</v>
          </cell>
          <cell r="Y204" t="str">
            <v>0</v>
          </cell>
          <cell r="Z204">
            <v>0</v>
          </cell>
          <cell r="AA204" t="str">
            <v>VIS</v>
          </cell>
          <cell r="AB204">
            <v>0</v>
          </cell>
          <cell r="AC204">
            <v>0</v>
          </cell>
          <cell r="AD204">
            <v>0</v>
          </cell>
          <cell r="AE204">
            <v>100</v>
          </cell>
          <cell r="AF204" t="str">
            <v>IKR</v>
          </cell>
          <cell r="AG204" t="str">
            <v>lyfalmen</v>
          </cell>
          <cell r="AH204" t="str">
            <v/>
          </cell>
          <cell r="AI204" t="str">
            <v>02</v>
          </cell>
          <cell r="AJ204">
            <v>10</v>
          </cell>
          <cell r="AK204" t="str">
            <v/>
          </cell>
          <cell r="AL204">
            <v>0</v>
          </cell>
          <cell r="AM204">
            <v>1.25</v>
          </cell>
          <cell r="AN204" t="str">
            <v>Icepharma hf</v>
          </cell>
          <cell r="AO204" t="str">
            <v>Vian SA</v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2113</v>
          </cell>
          <cell r="AX204">
            <v>2113</v>
          </cell>
          <cell r="AY204">
            <v>3944</v>
          </cell>
          <cell r="AZ204" t="str">
            <v/>
          </cell>
          <cell r="BA204" t="str">
            <v/>
          </cell>
          <cell r="BB204">
            <v>2113</v>
          </cell>
          <cell r="BC204" t="str">
            <v/>
          </cell>
          <cell r="BD204">
            <v>2113</v>
          </cell>
          <cell r="BE204">
            <v>3944</v>
          </cell>
          <cell r="BG204" t="str">
            <v>Sjúkrahúsmerking afnumin</v>
          </cell>
        </row>
        <row r="205">
          <cell r="A205">
            <v>46687</v>
          </cell>
          <cell r="D205">
            <v>2766</v>
          </cell>
          <cell r="E205">
            <v>1</v>
          </cell>
          <cell r="F205">
            <v>46687</v>
          </cell>
          <cell r="G205" t="str">
            <v>A04AA0102</v>
          </cell>
          <cell r="H205" t="str">
            <v>Ondansetron Vian</v>
          </cell>
          <cell r="I205" t="str">
            <v>stl</v>
          </cell>
          <cell r="J205">
            <v>2</v>
          </cell>
          <cell r="K205" t="str">
            <v>mg/ml</v>
          </cell>
          <cell r="L205">
            <v>4</v>
          </cell>
          <cell r="M205" t="str">
            <v>ml</v>
          </cell>
          <cell r="N205">
            <v>5</v>
          </cell>
          <cell r="O205" t="str">
            <v>lykjur</v>
          </cell>
          <cell r="P205" t="str">
            <v/>
          </cell>
          <cell r="Q205" t="str">
            <v>A04AA01</v>
          </cell>
          <cell r="R205">
            <v>39479</v>
          </cell>
          <cell r="S205" t="str">
            <v/>
          </cell>
          <cell r="T205" t="str">
            <v>R</v>
          </cell>
          <cell r="U205" t="str">
            <v>A</v>
          </cell>
          <cell r="V205" t="str">
            <v>3</v>
          </cell>
          <cell r="W205">
            <v>0</v>
          </cell>
          <cell r="X205">
            <v>0</v>
          </cell>
          <cell r="Y205" t="str">
            <v>0</v>
          </cell>
          <cell r="Z205">
            <v>0</v>
          </cell>
          <cell r="AA205" t="str">
            <v>VIS</v>
          </cell>
          <cell r="AB205">
            <v>0</v>
          </cell>
          <cell r="AC205">
            <v>0</v>
          </cell>
          <cell r="AD205">
            <v>0</v>
          </cell>
          <cell r="AE205">
            <v>100</v>
          </cell>
          <cell r="AF205" t="str">
            <v>IKR</v>
          </cell>
          <cell r="AG205" t="str">
            <v>lyfalmen</v>
          </cell>
          <cell r="AH205" t="str">
            <v/>
          </cell>
          <cell r="AI205" t="str">
            <v>02</v>
          </cell>
          <cell r="AJ205">
            <v>20</v>
          </cell>
          <cell r="AK205" t="str">
            <v/>
          </cell>
          <cell r="AL205">
            <v>0</v>
          </cell>
          <cell r="AM205">
            <v>2.5</v>
          </cell>
          <cell r="AN205" t="str">
            <v>Icepharma hf</v>
          </cell>
          <cell r="AO205" t="str">
            <v>Vian SA</v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4226</v>
          </cell>
          <cell r="AX205">
            <v>4226</v>
          </cell>
          <cell r="AY205">
            <v>7077</v>
          </cell>
          <cell r="AZ205" t="str">
            <v/>
          </cell>
          <cell r="BA205" t="str">
            <v/>
          </cell>
          <cell r="BB205">
            <v>4226</v>
          </cell>
          <cell r="BC205" t="str">
            <v/>
          </cell>
          <cell r="BD205">
            <v>4226</v>
          </cell>
          <cell r="BE205">
            <v>7077</v>
          </cell>
          <cell r="BG205" t="str">
            <v>Sjúkrahúsmerking afnumin</v>
          </cell>
        </row>
        <row r="207">
          <cell r="A207">
            <v>73860</v>
          </cell>
          <cell r="F207">
            <v>73860</v>
          </cell>
          <cell r="G207" t="str">
            <v>A10BG0302</v>
          </cell>
          <cell r="H207" t="str">
            <v>Actos (D.A.C.)</v>
          </cell>
          <cell r="I207" t="str">
            <v>töflur</v>
          </cell>
          <cell r="J207">
            <v>30</v>
          </cell>
          <cell r="K207" t="str">
            <v>mg</v>
          </cell>
          <cell r="L207">
            <v>98</v>
          </cell>
          <cell r="M207" t="str">
            <v>stk</v>
          </cell>
          <cell r="N207" t="str">
            <v>A10BG03</v>
          </cell>
          <cell r="O207" t="str">
            <v>R</v>
          </cell>
          <cell r="P207" t="str">
            <v>A</v>
          </cell>
          <cell r="Q207" t="str">
            <v>3</v>
          </cell>
          <cell r="R207">
            <v>0</v>
          </cell>
          <cell r="S207" t="str">
            <v>*</v>
          </cell>
          <cell r="T207">
            <v>0</v>
          </cell>
          <cell r="U207" t="str">
            <v>V0010</v>
          </cell>
          <cell r="V207" t="str">
            <v>00</v>
          </cell>
          <cell r="W207">
            <v>98</v>
          </cell>
          <cell r="X207">
            <v>0</v>
          </cell>
          <cell r="Y207">
            <v>0</v>
          </cell>
          <cell r="Z207">
            <v>98</v>
          </cell>
          <cell r="AA207" t="str">
            <v>D.A.C. ehf</v>
          </cell>
          <cell r="AB207" t="str">
            <v>D.A.C. ehf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15669</v>
          </cell>
          <cell r="AK207">
            <v>15669</v>
          </cell>
          <cell r="AL207">
            <v>16252</v>
          </cell>
          <cell r="AM207">
            <v>16252</v>
          </cell>
          <cell r="AN207">
            <v>10901</v>
          </cell>
          <cell r="AO207">
            <v>10901</v>
          </cell>
          <cell r="AP207">
            <v>10901</v>
          </cell>
          <cell r="AQ207">
            <v>10901</v>
          </cell>
          <cell r="AR207">
            <v>16252</v>
          </cell>
          <cell r="AS207" t="str">
            <v>Tekið úr verðskrá vegna birgðaskorts</v>
          </cell>
          <cell r="BG207" t="str">
            <v>Tekið úr verðskrá vegna birgðaskorts</v>
          </cell>
        </row>
        <row r="208">
          <cell r="A208">
            <v>63715</v>
          </cell>
          <cell r="F208">
            <v>63715</v>
          </cell>
          <cell r="G208" t="str">
            <v>R06AX2702</v>
          </cell>
          <cell r="H208" t="str">
            <v>Aerius (D.A.C.)</v>
          </cell>
          <cell r="I208" t="str">
            <v>töflur</v>
          </cell>
          <cell r="J208">
            <v>5</v>
          </cell>
          <cell r="K208" t="str">
            <v>mg</v>
          </cell>
          <cell r="L208">
            <v>100</v>
          </cell>
          <cell r="M208" t="str">
            <v>stk</v>
          </cell>
          <cell r="N208" t="str">
            <v>R06AX27</v>
          </cell>
          <cell r="O208" t="str">
            <v>R</v>
          </cell>
          <cell r="P208" t="str">
            <v>A</v>
          </cell>
          <cell r="Q208" t="str">
            <v>2</v>
          </cell>
          <cell r="R208">
            <v>0</v>
          </cell>
          <cell r="S208" t="str">
            <v>E</v>
          </cell>
          <cell r="T208">
            <v>0</v>
          </cell>
          <cell r="U208" t="str">
            <v>V1902</v>
          </cell>
          <cell r="V208" t="str">
            <v>00</v>
          </cell>
          <cell r="W208">
            <v>100</v>
          </cell>
          <cell r="X208">
            <v>0</v>
          </cell>
          <cell r="Y208">
            <v>0</v>
          </cell>
          <cell r="Z208">
            <v>100</v>
          </cell>
          <cell r="AA208" t="str">
            <v>D.A.C. ehf</v>
          </cell>
          <cell r="AB208" t="str">
            <v>D.A.C. ehf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231.883</v>
          </cell>
          <cell r="AK208">
            <v>3912</v>
          </cell>
          <cell r="AL208">
            <v>6620</v>
          </cell>
          <cell r="AM208">
            <v>6620</v>
          </cell>
          <cell r="AN208">
            <v>3912</v>
          </cell>
          <cell r="AO208">
            <v>3912</v>
          </cell>
          <cell r="AP208">
            <v>3912</v>
          </cell>
          <cell r="AQ208">
            <v>3912</v>
          </cell>
          <cell r="AR208">
            <v>6620</v>
          </cell>
          <cell r="AS208" t="str">
            <v>Tekið úr verðskrá vegna birgðaskorts</v>
          </cell>
          <cell r="BG208" t="str">
            <v>Tekið úr verðskrá vegna birgðaskorts</v>
          </cell>
        </row>
        <row r="209">
          <cell r="A209">
            <v>37861</v>
          </cell>
          <cell r="F209">
            <v>37861</v>
          </cell>
          <cell r="G209" t="str">
            <v>C03AA0301</v>
          </cell>
          <cell r="H209" t="str">
            <v>Aquazið</v>
          </cell>
          <cell r="I209" t="str">
            <v>töflur</v>
          </cell>
          <cell r="J209">
            <v>25</v>
          </cell>
          <cell r="K209" t="str">
            <v>mg</v>
          </cell>
          <cell r="L209">
            <v>100</v>
          </cell>
          <cell r="M209" t="str">
            <v>stk</v>
          </cell>
          <cell r="N209" t="str">
            <v>C03AA03</v>
          </cell>
          <cell r="O209" t="str">
            <v>R</v>
          </cell>
          <cell r="P209" t="str">
            <v>A</v>
          </cell>
          <cell r="Q209" t="str">
            <v>4</v>
          </cell>
          <cell r="R209">
            <v>0</v>
          </cell>
          <cell r="S209" t="str">
            <v>E</v>
          </cell>
          <cell r="T209">
            <v>0</v>
          </cell>
          <cell r="U209" t="str">
            <v/>
          </cell>
          <cell r="V209" t="str">
            <v>00</v>
          </cell>
          <cell r="W209">
            <v>100</v>
          </cell>
          <cell r="X209">
            <v>0</v>
          </cell>
          <cell r="Y209">
            <v>0</v>
          </cell>
          <cell r="Z209">
            <v>100</v>
          </cell>
          <cell r="AA209" t="str">
            <v>Actavis Group hf</v>
          </cell>
          <cell r="AB209" t="str">
            <v>Actavis hf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812</v>
          </cell>
          <cell r="AK209">
            <v>812</v>
          </cell>
          <cell r="AL209">
            <v>1751</v>
          </cell>
          <cell r="AM209">
            <v>0</v>
          </cell>
          <cell r="AN209">
            <v>812</v>
          </cell>
          <cell r="AO209">
            <v>812</v>
          </cell>
          <cell r="AP209">
            <v>812</v>
          </cell>
          <cell r="AQ209">
            <v>812</v>
          </cell>
          <cell r="AR209">
            <v>1751</v>
          </cell>
          <cell r="AS209" t="str">
            <v>Tekið úr verðskrá vegna birgðaskorts</v>
          </cell>
          <cell r="BG209" t="str">
            <v>Tekið úr verðskrá vegna birgðaskorts</v>
          </cell>
        </row>
        <row r="210">
          <cell r="A210">
            <v>87270</v>
          </cell>
          <cell r="F210">
            <v>87270</v>
          </cell>
          <cell r="G210" t="str">
            <v>C07AB0309</v>
          </cell>
          <cell r="H210" t="str">
            <v>Atenolol Actavis</v>
          </cell>
          <cell r="I210" t="str">
            <v>töflur</v>
          </cell>
          <cell r="J210">
            <v>50</v>
          </cell>
          <cell r="K210" t="str">
            <v>mg</v>
          </cell>
          <cell r="L210">
            <v>100</v>
          </cell>
          <cell r="M210" t="str">
            <v>stk</v>
          </cell>
          <cell r="N210" t="str">
            <v>C07AB03</v>
          </cell>
          <cell r="O210" t="str">
            <v>R</v>
          </cell>
          <cell r="P210" t="str">
            <v>A</v>
          </cell>
          <cell r="Q210" t="str">
            <v>4</v>
          </cell>
          <cell r="R210">
            <v>0</v>
          </cell>
          <cell r="S210" t="str">
            <v>B</v>
          </cell>
          <cell r="T210">
            <v>0</v>
          </cell>
          <cell r="U210" t="str">
            <v>V0298</v>
          </cell>
          <cell r="V210" t="str">
            <v>00</v>
          </cell>
          <cell r="W210">
            <v>100</v>
          </cell>
          <cell r="X210">
            <v>0</v>
          </cell>
          <cell r="Y210">
            <v>0</v>
          </cell>
          <cell r="Z210">
            <v>66.6667</v>
          </cell>
          <cell r="AA210" t="str">
            <v>Actavis Group hf</v>
          </cell>
          <cell r="AB210" t="str">
            <v>Actavis hf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610</v>
          </cell>
          <cell r="AK210">
            <v>610</v>
          </cell>
          <cell r="AL210">
            <v>1331</v>
          </cell>
          <cell r="AM210">
            <v>1331</v>
          </cell>
          <cell r="AN210">
            <v>610</v>
          </cell>
          <cell r="AO210">
            <v>610</v>
          </cell>
          <cell r="AP210">
            <v>610</v>
          </cell>
          <cell r="AQ210">
            <v>610</v>
          </cell>
          <cell r="AR210">
            <v>1331</v>
          </cell>
          <cell r="AS210" t="str">
            <v>Tekið úr verðskrá vegna birgðaskorts</v>
          </cell>
          <cell r="BG210" t="str">
            <v>Tekið úr verðskrá vegna birgðaskorts</v>
          </cell>
        </row>
        <row r="211">
          <cell r="A211">
            <v>63724</v>
          </cell>
          <cell r="F211">
            <v>63724</v>
          </cell>
          <cell r="G211" t="str">
            <v>A10BG0202</v>
          </cell>
          <cell r="H211" t="str">
            <v>Avandia (D.A.C.)</v>
          </cell>
          <cell r="I211" t="str">
            <v>töflur</v>
          </cell>
          <cell r="J211">
            <v>4</v>
          </cell>
          <cell r="K211" t="str">
            <v>mg</v>
          </cell>
          <cell r="L211">
            <v>56</v>
          </cell>
          <cell r="M211" t="str">
            <v>stk</v>
          </cell>
          <cell r="N211" t="str">
            <v>A10BG02</v>
          </cell>
          <cell r="O211" t="str">
            <v>R</v>
          </cell>
          <cell r="P211" t="str">
            <v>A</v>
          </cell>
          <cell r="Q211" t="str">
            <v>2</v>
          </cell>
          <cell r="R211">
            <v>0</v>
          </cell>
          <cell r="S211" t="str">
            <v>*</v>
          </cell>
          <cell r="T211">
            <v>0</v>
          </cell>
          <cell r="U211" t="str">
            <v>V0005</v>
          </cell>
          <cell r="V211" t="str">
            <v>00</v>
          </cell>
          <cell r="W211">
            <v>56</v>
          </cell>
          <cell r="X211">
            <v>0</v>
          </cell>
          <cell r="Y211">
            <v>0</v>
          </cell>
          <cell r="Z211">
            <v>37.3333</v>
          </cell>
          <cell r="AA211" t="str">
            <v>D.A.C. ehf</v>
          </cell>
          <cell r="AB211" t="str">
            <v>D.A.C. ehf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41.09</v>
          </cell>
          <cell r="AK211">
            <v>6449</v>
          </cell>
          <cell r="AL211">
            <v>10225</v>
          </cell>
          <cell r="AM211">
            <v>10225</v>
          </cell>
          <cell r="AN211">
            <v>6449</v>
          </cell>
          <cell r="AO211">
            <v>6449</v>
          </cell>
          <cell r="AP211">
            <v>6449</v>
          </cell>
          <cell r="AQ211">
            <v>6449</v>
          </cell>
          <cell r="AR211">
            <v>10225</v>
          </cell>
          <cell r="AS211" t="str">
            <v>Tekið úr verðskrá vegna birgðaskorts</v>
          </cell>
          <cell r="BG211" t="str">
            <v>Tekið úr verðskrá vegna birgðaskorts</v>
          </cell>
        </row>
        <row r="212">
          <cell r="A212">
            <v>81507</v>
          </cell>
          <cell r="F212">
            <v>81507</v>
          </cell>
          <cell r="G212" t="str">
            <v>G04BE0802</v>
          </cell>
          <cell r="H212" t="str">
            <v>Cialis (D.A.C.)</v>
          </cell>
          <cell r="I212" t="str">
            <v>filmhtfl</v>
          </cell>
          <cell r="J212">
            <v>20</v>
          </cell>
          <cell r="K212" t="str">
            <v>mg</v>
          </cell>
          <cell r="L212">
            <v>4</v>
          </cell>
          <cell r="M212" t="str">
            <v>stk</v>
          </cell>
          <cell r="N212" t="str">
            <v>G04BE08</v>
          </cell>
          <cell r="O212" t="str">
            <v>R</v>
          </cell>
          <cell r="P212" t="str">
            <v>A</v>
          </cell>
          <cell r="Q212" t="str">
            <v>3</v>
          </cell>
          <cell r="R212">
            <v>0</v>
          </cell>
          <cell r="S212" t="str">
            <v>0</v>
          </cell>
          <cell r="T212">
            <v>0</v>
          </cell>
          <cell r="U212" t="str">
            <v>V1350</v>
          </cell>
          <cell r="V212" t="str">
            <v>00</v>
          </cell>
          <cell r="W212">
            <v>4</v>
          </cell>
          <cell r="X212">
            <v>0</v>
          </cell>
          <cell r="Y212">
            <v>0</v>
          </cell>
          <cell r="Z212">
            <v>8</v>
          </cell>
          <cell r="AA212" t="str">
            <v>D.A.C. ehf</v>
          </cell>
          <cell r="AB212" t="str">
            <v>D.A.C. ehf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4606</v>
          </cell>
          <cell r="AK212">
            <v>4606</v>
          </cell>
          <cell r="AL212">
            <v>7631</v>
          </cell>
          <cell r="AM212">
            <v>7631</v>
          </cell>
          <cell r="AN212">
            <v>4606</v>
          </cell>
          <cell r="AO212">
            <v>4606</v>
          </cell>
          <cell r="AP212">
            <v>4606</v>
          </cell>
          <cell r="AQ212">
            <v>4606</v>
          </cell>
          <cell r="AR212">
            <v>7631</v>
          </cell>
          <cell r="AS212" t="str">
            <v>Tekið úr verðskrá vegna birgðaskorts</v>
          </cell>
          <cell r="BG212" t="str">
            <v>Tekið úr verðskrá vegna birgðaskorts</v>
          </cell>
        </row>
        <row r="213">
          <cell r="A213">
            <v>111505</v>
          </cell>
          <cell r="F213">
            <v>111505</v>
          </cell>
          <cell r="G213" t="str">
            <v>G04BE0802</v>
          </cell>
          <cell r="H213" t="str">
            <v>Cialis (D.A.C.)</v>
          </cell>
          <cell r="I213" t="str">
            <v>filmhtfl</v>
          </cell>
          <cell r="J213">
            <v>20</v>
          </cell>
          <cell r="K213" t="str">
            <v>mg</v>
          </cell>
          <cell r="L213">
            <v>8</v>
          </cell>
          <cell r="M213" t="str">
            <v>stk</v>
          </cell>
          <cell r="N213" t="str">
            <v>G04BE08</v>
          </cell>
          <cell r="O213" t="str">
            <v>R</v>
          </cell>
          <cell r="P213" t="str">
            <v>A</v>
          </cell>
          <cell r="Q213" t="str">
            <v>3</v>
          </cell>
          <cell r="R213">
            <v>0</v>
          </cell>
          <cell r="S213" t="str">
            <v>0</v>
          </cell>
          <cell r="T213">
            <v>0</v>
          </cell>
          <cell r="U213" t="str">
            <v>V1351</v>
          </cell>
          <cell r="V213" t="str">
            <v>00</v>
          </cell>
          <cell r="W213">
            <v>8</v>
          </cell>
          <cell r="X213">
            <v>0</v>
          </cell>
          <cell r="Y213">
            <v>0</v>
          </cell>
          <cell r="Z213">
            <v>16</v>
          </cell>
          <cell r="AA213" t="str">
            <v>D.A.C. ehf</v>
          </cell>
          <cell r="AB213" t="str">
            <v>D.A.C. ehf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9069</v>
          </cell>
          <cell r="AK213">
            <v>9069</v>
          </cell>
          <cell r="AL213">
            <v>13812</v>
          </cell>
          <cell r="AM213">
            <v>13812</v>
          </cell>
          <cell r="AN213">
            <v>9069</v>
          </cell>
          <cell r="AO213">
            <v>9069</v>
          </cell>
          <cell r="AP213">
            <v>9069</v>
          </cell>
          <cell r="AQ213">
            <v>9069</v>
          </cell>
          <cell r="AR213">
            <v>13812</v>
          </cell>
          <cell r="AS213" t="str">
            <v>Tekið úr verðskrá vegna birgðaskorts</v>
          </cell>
          <cell r="BG213" t="str">
            <v>Tekið úr verðskrá vegna birgðaskorts</v>
          </cell>
        </row>
        <row r="214">
          <cell r="A214">
            <v>500769</v>
          </cell>
          <cell r="F214">
            <v>500769</v>
          </cell>
          <cell r="G214" t="str">
            <v>M01AB0101</v>
          </cell>
          <cell r="H214" t="str">
            <v>Confortid</v>
          </cell>
          <cell r="I214" t="str">
            <v>hylki</v>
          </cell>
          <cell r="J214">
            <v>50</v>
          </cell>
          <cell r="K214" t="str">
            <v>mg</v>
          </cell>
          <cell r="L214">
            <v>100</v>
          </cell>
          <cell r="M214" t="str">
            <v>stk</v>
          </cell>
          <cell r="N214" t="str">
            <v>M01AB01</v>
          </cell>
          <cell r="O214" t="str">
            <v>R</v>
          </cell>
          <cell r="P214" t="str">
            <v>A</v>
          </cell>
          <cell r="Q214" t="str">
            <v>5</v>
          </cell>
          <cell r="R214">
            <v>0</v>
          </cell>
          <cell r="S214" t="str">
            <v>E</v>
          </cell>
          <cell r="T214">
            <v>0</v>
          </cell>
          <cell r="U214" t="str">
            <v/>
          </cell>
          <cell r="V214" t="str">
            <v>10</v>
          </cell>
          <cell r="W214">
            <v>100</v>
          </cell>
          <cell r="X214">
            <v>0</v>
          </cell>
          <cell r="Y214">
            <v>0</v>
          </cell>
          <cell r="Z214">
            <v>50</v>
          </cell>
          <cell r="AA214" t="str">
            <v>Actavis Group hf</v>
          </cell>
          <cell r="AB214" t="str">
            <v>Actavis Group hf</v>
          </cell>
          <cell r="AC214">
            <v>0</v>
          </cell>
          <cell r="AD214">
            <v>0</v>
          </cell>
          <cell r="AE214">
            <v>0</v>
          </cell>
          <cell r="AF214" t="str">
            <v>Actavis</v>
          </cell>
          <cell r="AG214">
            <v>0</v>
          </cell>
          <cell r="AH214">
            <v>0</v>
          </cell>
          <cell r="AI214">
            <v>0</v>
          </cell>
          <cell r="AJ214">
            <v>137.7</v>
          </cell>
          <cell r="AK214">
            <v>2323</v>
          </cell>
          <cell r="AL214">
            <v>4263</v>
          </cell>
          <cell r="AM214">
            <v>0</v>
          </cell>
          <cell r="AN214">
            <v>2323</v>
          </cell>
          <cell r="AO214">
            <v>2323</v>
          </cell>
          <cell r="AP214">
            <v>2323</v>
          </cell>
          <cell r="AQ214">
            <v>2323</v>
          </cell>
          <cell r="AR214">
            <v>4263</v>
          </cell>
          <cell r="AS214" t="str">
            <v>Tekið úr verðskrá vegna birgðaskorts</v>
          </cell>
          <cell r="BG214" t="str">
            <v>Tekið úr verðskrá vegna birgðaskorts</v>
          </cell>
        </row>
        <row r="215">
          <cell r="A215">
            <v>126974</v>
          </cell>
          <cell r="F215">
            <v>126974</v>
          </cell>
          <cell r="G215" t="str">
            <v>N06AX2104</v>
          </cell>
          <cell r="H215" t="str">
            <v>Cymbalta (D.A.C.)</v>
          </cell>
          <cell r="I215" t="str">
            <v>sh-hylki</v>
          </cell>
          <cell r="J215">
            <v>30</v>
          </cell>
          <cell r="K215" t="str">
            <v>mg</v>
          </cell>
          <cell r="L215">
            <v>28</v>
          </cell>
          <cell r="M215" t="str">
            <v>stk</v>
          </cell>
          <cell r="N215" t="str">
            <v>N06AX21</v>
          </cell>
          <cell r="O215" t="str">
            <v>R</v>
          </cell>
          <cell r="P215" t="str">
            <v>A</v>
          </cell>
          <cell r="Q215" t="str">
            <v>3</v>
          </cell>
          <cell r="R215">
            <v>0</v>
          </cell>
          <cell r="S215" t="str">
            <v>B</v>
          </cell>
          <cell r="T215">
            <v>0</v>
          </cell>
          <cell r="U215" t="str">
            <v>V1951</v>
          </cell>
          <cell r="V215" t="str">
            <v>00</v>
          </cell>
          <cell r="W215">
            <v>28</v>
          </cell>
          <cell r="X215">
            <v>0</v>
          </cell>
          <cell r="Y215">
            <v>0</v>
          </cell>
          <cell r="Z215">
            <v>14</v>
          </cell>
          <cell r="AA215" t="str">
            <v>D.A.C. ehf</v>
          </cell>
          <cell r="AB215" t="str">
            <v>D.A.C. ehf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2883</v>
          </cell>
          <cell r="AK215">
            <v>2883</v>
          </cell>
          <cell r="AL215">
            <v>5114</v>
          </cell>
          <cell r="AM215">
            <v>5114</v>
          </cell>
          <cell r="AN215">
            <v>2883</v>
          </cell>
          <cell r="AO215">
            <v>2883</v>
          </cell>
          <cell r="AP215">
            <v>2883</v>
          </cell>
          <cell r="AQ215">
            <v>2883</v>
          </cell>
          <cell r="AR215">
            <v>5114</v>
          </cell>
          <cell r="AS215" t="str">
            <v>Tekið úr verðskrá vegna birgðaskorts</v>
          </cell>
          <cell r="BG215" t="str">
            <v>Tekið úr verðskrá vegna birgðaskorts</v>
          </cell>
        </row>
        <row r="216">
          <cell r="A216">
            <v>388439</v>
          </cell>
          <cell r="F216">
            <v>388439</v>
          </cell>
          <cell r="G216" t="str">
            <v>M05BB0101</v>
          </cell>
          <cell r="H216" t="str">
            <v>Didronate/Calcium Procter &amp; Gamble</v>
          </cell>
          <cell r="I216" t="str">
            <v>töflur</v>
          </cell>
          <cell r="J216">
            <v>400</v>
          </cell>
          <cell r="K216" t="str">
            <v>mg</v>
          </cell>
          <cell r="L216">
            <v>90</v>
          </cell>
          <cell r="M216" t="str">
            <v>stk</v>
          </cell>
          <cell r="N216" t="str">
            <v>M05BB01</v>
          </cell>
          <cell r="O216" t="str">
            <v>R</v>
          </cell>
          <cell r="P216" t="str">
            <v>A</v>
          </cell>
          <cell r="Q216" t="str">
            <v>3</v>
          </cell>
          <cell r="R216">
            <v>0</v>
          </cell>
          <cell r="S216" t="str">
            <v>E</v>
          </cell>
          <cell r="T216">
            <v>0</v>
          </cell>
          <cell r="U216" t="str">
            <v/>
          </cell>
          <cell r="V216" t="str">
            <v>00</v>
          </cell>
          <cell r="W216">
            <v>90</v>
          </cell>
          <cell r="X216">
            <v>0</v>
          </cell>
          <cell r="Y216">
            <v>0</v>
          </cell>
          <cell r="Z216">
            <v>90</v>
          </cell>
          <cell r="AA216" t="str">
            <v>Sofus Consulting AB</v>
          </cell>
          <cell r="AB216" t="str">
            <v>Procter &amp; Gamble-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490.522</v>
          </cell>
          <cell r="AK216">
            <v>8276</v>
          </cell>
          <cell r="AL216">
            <v>12755</v>
          </cell>
          <cell r="AM216">
            <v>0</v>
          </cell>
          <cell r="AN216">
            <v>8276</v>
          </cell>
          <cell r="AO216">
            <v>8276</v>
          </cell>
          <cell r="AP216">
            <v>8276</v>
          </cell>
          <cell r="AQ216">
            <v>8276</v>
          </cell>
          <cell r="AR216">
            <v>12755</v>
          </cell>
          <cell r="AS216" t="str">
            <v>Tekið úr verðskrá vegna birgðaskorts</v>
          </cell>
          <cell r="BG216" t="str">
            <v>Tekið úr verðskrá vegna birgðaskorts</v>
          </cell>
        </row>
        <row r="217">
          <cell r="A217">
            <v>88623</v>
          </cell>
          <cell r="F217">
            <v>88623</v>
          </cell>
          <cell r="G217" t="str">
            <v>C09CA0302</v>
          </cell>
          <cell r="H217" t="str">
            <v>Diovan (D.A.C.)</v>
          </cell>
          <cell r="I217" t="str">
            <v>töflur</v>
          </cell>
          <cell r="J217">
            <v>80</v>
          </cell>
          <cell r="K217" t="str">
            <v>mg</v>
          </cell>
          <cell r="L217">
            <v>98</v>
          </cell>
          <cell r="M217" t="str">
            <v>stk</v>
          </cell>
          <cell r="N217" t="str">
            <v>C09CA03</v>
          </cell>
          <cell r="O217" t="str">
            <v>R</v>
          </cell>
          <cell r="P217" t="str">
            <v>A</v>
          </cell>
          <cell r="Q217" t="str">
            <v>3</v>
          </cell>
          <cell r="R217">
            <v>0</v>
          </cell>
          <cell r="S217" t="str">
            <v>B</v>
          </cell>
          <cell r="T217">
            <v>0</v>
          </cell>
          <cell r="U217" t="str">
            <v>V1110</v>
          </cell>
          <cell r="V217" t="str">
            <v>00</v>
          </cell>
          <cell r="W217">
            <v>98</v>
          </cell>
          <cell r="X217">
            <v>0</v>
          </cell>
          <cell r="Y217">
            <v>0</v>
          </cell>
          <cell r="Z217">
            <v>98</v>
          </cell>
          <cell r="AA217" t="str">
            <v>D.A.C. ehf</v>
          </cell>
          <cell r="AB217" t="str">
            <v>D.A.C. ehf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488.687</v>
          </cell>
          <cell r="AK217">
            <v>8245</v>
          </cell>
          <cell r="AL217">
            <v>12714</v>
          </cell>
          <cell r="AM217">
            <v>8506</v>
          </cell>
          <cell r="AN217">
            <v>8245</v>
          </cell>
          <cell r="AO217">
            <v>6481</v>
          </cell>
          <cell r="AP217">
            <v>8245</v>
          </cell>
          <cell r="AQ217">
            <v>8245</v>
          </cell>
          <cell r="AR217">
            <v>12714</v>
          </cell>
          <cell r="AS217" t="str">
            <v>Tekið úr verðskrá vegna birgðaskorts</v>
          </cell>
          <cell r="BG217" t="str">
            <v>Tekið úr verðskrá vegna birgðaskorts</v>
          </cell>
        </row>
        <row r="218">
          <cell r="A218">
            <v>126363</v>
          </cell>
          <cell r="F218">
            <v>126363</v>
          </cell>
          <cell r="G218" t="str">
            <v>N06AX1605</v>
          </cell>
          <cell r="H218" t="str">
            <v>Efexor (Lyfjaver)</v>
          </cell>
          <cell r="I218" t="str">
            <v>töflur</v>
          </cell>
          <cell r="J218">
            <v>37.5</v>
          </cell>
          <cell r="K218" t="str">
            <v>mg</v>
          </cell>
          <cell r="L218">
            <v>28</v>
          </cell>
          <cell r="M218" t="str">
            <v>stk</v>
          </cell>
          <cell r="N218" t="str">
            <v>N06AX16</v>
          </cell>
          <cell r="O218" t="str">
            <v>R</v>
          </cell>
          <cell r="P218" t="str">
            <v>A</v>
          </cell>
          <cell r="Q218" t="str">
            <v>3</v>
          </cell>
          <cell r="R218">
            <v>0</v>
          </cell>
          <cell r="S218" t="str">
            <v>B</v>
          </cell>
          <cell r="T218">
            <v>0</v>
          </cell>
          <cell r="U218" t="str">
            <v>V0951</v>
          </cell>
          <cell r="V218" t="str">
            <v>00</v>
          </cell>
          <cell r="W218">
            <v>28</v>
          </cell>
          <cell r="X218">
            <v>0</v>
          </cell>
          <cell r="Y218">
            <v>0</v>
          </cell>
          <cell r="Z218">
            <v>10.5</v>
          </cell>
          <cell r="AA218" t="str">
            <v>Lyfjaver ehf</v>
          </cell>
          <cell r="AB218" t="str">
            <v>Lyfjaver ehf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112.071</v>
          </cell>
          <cell r="AK218">
            <v>1751</v>
          </cell>
          <cell r="AL218">
            <v>3394</v>
          </cell>
          <cell r="AM218">
            <v>3394</v>
          </cell>
          <cell r="AN218">
            <v>1751</v>
          </cell>
          <cell r="AO218">
            <v>1751</v>
          </cell>
          <cell r="AP218">
            <v>1751</v>
          </cell>
          <cell r="AQ218">
            <v>1751</v>
          </cell>
          <cell r="AR218">
            <v>3394</v>
          </cell>
          <cell r="AS218" t="str">
            <v>Tekið úr verðskrá vegna birgðaskorts</v>
          </cell>
          <cell r="BG218" t="str">
            <v>Tekið úr verðskrá vegna birgðaskorts</v>
          </cell>
        </row>
        <row r="219">
          <cell r="A219">
            <v>126140</v>
          </cell>
          <cell r="F219">
            <v>126140</v>
          </cell>
          <cell r="G219" t="str">
            <v>N06AX1606</v>
          </cell>
          <cell r="H219" t="str">
            <v>Efexor Depot (Lyfjaver)</v>
          </cell>
          <cell r="I219" t="str">
            <v>forðahlk</v>
          </cell>
          <cell r="J219">
            <v>75</v>
          </cell>
          <cell r="K219" t="str">
            <v>mg</v>
          </cell>
          <cell r="L219">
            <v>98</v>
          </cell>
          <cell r="M219" t="str">
            <v>stk</v>
          </cell>
          <cell r="N219" t="str">
            <v>N06AX16</v>
          </cell>
          <cell r="O219" t="str">
            <v>R</v>
          </cell>
          <cell r="P219" t="str">
            <v>A</v>
          </cell>
          <cell r="Q219" t="str">
            <v>3</v>
          </cell>
          <cell r="R219">
            <v>0</v>
          </cell>
          <cell r="S219" t="str">
            <v>B</v>
          </cell>
          <cell r="T219">
            <v>0</v>
          </cell>
          <cell r="U219" t="str">
            <v>V0955</v>
          </cell>
          <cell r="V219" t="str">
            <v>00</v>
          </cell>
          <cell r="W219">
            <v>98</v>
          </cell>
          <cell r="X219">
            <v>0</v>
          </cell>
          <cell r="Y219">
            <v>0</v>
          </cell>
          <cell r="Z219">
            <v>73.5</v>
          </cell>
          <cell r="AA219" t="str">
            <v>Lyfjaver ehf</v>
          </cell>
          <cell r="AB219" t="str">
            <v>Lyfjaver ehf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674.594</v>
          </cell>
          <cell r="AK219">
            <v>10541</v>
          </cell>
          <cell r="AL219">
            <v>15773</v>
          </cell>
          <cell r="AM219">
            <v>14031</v>
          </cell>
          <cell r="AN219">
            <v>10541</v>
          </cell>
          <cell r="AO219">
            <v>10541</v>
          </cell>
          <cell r="AP219">
            <v>10541</v>
          </cell>
          <cell r="AQ219">
            <v>10541</v>
          </cell>
          <cell r="AR219">
            <v>15773</v>
          </cell>
          <cell r="AS219" t="str">
            <v>Tekið úr verðskrá vegna birgðaskorts</v>
          </cell>
          <cell r="BG219" t="str">
            <v>Tekið úr verðskrá vegna birgðaskorts</v>
          </cell>
        </row>
        <row r="220">
          <cell r="A220">
            <v>126152</v>
          </cell>
          <cell r="F220">
            <v>126152</v>
          </cell>
          <cell r="G220" t="str">
            <v>N06AX1606</v>
          </cell>
          <cell r="H220" t="str">
            <v>Efexor Depot (Lyfjaver)</v>
          </cell>
          <cell r="I220" t="str">
            <v>forðahlk</v>
          </cell>
          <cell r="J220">
            <v>150</v>
          </cell>
          <cell r="K220" t="str">
            <v>mg</v>
          </cell>
          <cell r="L220">
            <v>98</v>
          </cell>
          <cell r="M220" t="str">
            <v>stk</v>
          </cell>
          <cell r="N220" t="str">
            <v>N06AX16</v>
          </cell>
          <cell r="O220" t="str">
            <v>R</v>
          </cell>
          <cell r="P220" t="str">
            <v>A</v>
          </cell>
          <cell r="Q220" t="str">
            <v>3</v>
          </cell>
          <cell r="R220">
            <v>0</v>
          </cell>
          <cell r="S220" t="str">
            <v>B</v>
          </cell>
          <cell r="T220">
            <v>0</v>
          </cell>
          <cell r="U220" t="str">
            <v>V0956</v>
          </cell>
          <cell r="V220" t="str">
            <v>00</v>
          </cell>
          <cell r="W220">
            <v>98</v>
          </cell>
          <cell r="X220">
            <v>0</v>
          </cell>
          <cell r="Y220">
            <v>0</v>
          </cell>
          <cell r="Z220">
            <v>147</v>
          </cell>
          <cell r="AA220" t="str">
            <v>Lyfjaver ehf</v>
          </cell>
          <cell r="AB220" t="str">
            <v>Lyfjaver ehf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1294.676</v>
          </cell>
          <cell r="AK220">
            <v>20230</v>
          </cell>
          <cell r="AL220">
            <v>28237</v>
          </cell>
          <cell r="AM220">
            <v>24928</v>
          </cell>
          <cell r="AN220">
            <v>20230</v>
          </cell>
          <cell r="AO220">
            <v>20230</v>
          </cell>
          <cell r="AP220">
            <v>20230</v>
          </cell>
          <cell r="AQ220">
            <v>20230</v>
          </cell>
          <cell r="AR220">
            <v>28237</v>
          </cell>
          <cell r="AS220" t="str">
            <v>Tekið úr verðskrá vegna birgðaskorts</v>
          </cell>
          <cell r="BG220" t="str">
            <v>Tekið úr verðskrá vegna birgðaskorts</v>
          </cell>
        </row>
        <row r="221">
          <cell r="A221">
            <v>22204</v>
          </cell>
          <cell r="F221">
            <v>22204</v>
          </cell>
          <cell r="G221" t="str">
            <v>N06AX1603</v>
          </cell>
          <cell r="H221" t="str">
            <v>Efexor XR (D.A.C.)</v>
          </cell>
          <cell r="I221" t="str">
            <v>forðahlk</v>
          </cell>
          <cell r="J221">
            <v>150</v>
          </cell>
          <cell r="K221" t="str">
            <v>mg</v>
          </cell>
          <cell r="L221">
            <v>30</v>
          </cell>
          <cell r="M221" t="str">
            <v>stk</v>
          </cell>
          <cell r="N221" t="str">
            <v>N06AX16</v>
          </cell>
          <cell r="O221" t="str">
            <v>R</v>
          </cell>
          <cell r="P221" t="str">
            <v>A</v>
          </cell>
          <cell r="Q221" t="str">
            <v>2</v>
          </cell>
          <cell r="R221">
            <v>0</v>
          </cell>
          <cell r="S221" t="str">
            <v>B</v>
          </cell>
          <cell r="T221">
            <v>0</v>
          </cell>
          <cell r="U221" t="str">
            <v>V0954</v>
          </cell>
          <cell r="V221" t="str">
            <v>00</v>
          </cell>
          <cell r="W221">
            <v>30</v>
          </cell>
          <cell r="X221">
            <v>0</v>
          </cell>
          <cell r="Y221">
            <v>0</v>
          </cell>
          <cell r="Z221">
            <v>45</v>
          </cell>
          <cell r="AA221" t="str">
            <v>D.A.C. ehf</v>
          </cell>
          <cell r="AB221" t="str">
            <v>D.A.C. ehf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75.052</v>
          </cell>
          <cell r="AK221">
            <v>6549</v>
          </cell>
          <cell r="AL221">
            <v>10364</v>
          </cell>
          <cell r="AM221">
            <v>10364</v>
          </cell>
          <cell r="AN221">
            <v>6549</v>
          </cell>
          <cell r="AO221">
            <v>6549</v>
          </cell>
          <cell r="AP221">
            <v>6549</v>
          </cell>
          <cell r="AQ221">
            <v>6549</v>
          </cell>
          <cell r="AR221">
            <v>10364</v>
          </cell>
          <cell r="AS221" t="str">
            <v>Tekið úr verðskrá vegna birgðaskorts</v>
          </cell>
          <cell r="BG221" t="str">
            <v>Tekið úr verðskrá vegna birgðaskorts</v>
          </cell>
        </row>
        <row r="222">
          <cell r="A222">
            <v>21780</v>
          </cell>
          <cell r="F222">
            <v>21780</v>
          </cell>
          <cell r="G222" t="str">
            <v>A07EA0602</v>
          </cell>
          <cell r="H222" t="str">
            <v>Entocord (D.A.C.)</v>
          </cell>
          <cell r="I222" t="str">
            <v>forðahlk</v>
          </cell>
          <cell r="J222">
            <v>3</v>
          </cell>
          <cell r="K222" t="str">
            <v>mg</v>
          </cell>
          <cell r="L222">
            <v>50</v>
          </cell>
          <cell r="M222" t="str">
            <v>stk</v>
          </cell>
          <cell r="N222" t="str">
            <v>A07EA06</v>
          </cell>
          <cell r="O222" t="str">
            <v>R</v>
          </cell>
          <cell r="P222" t="str">
            <v>A</v>
          </cell>
          <cell r="Q222" t="str">
            <v>3</v>
          </cell>
          <cell r="R222">
            <v>0</v>
          </cell>
          <cell r="S222" t="str">
            <v>B</v>
          </cell>
          <cell r="T222">
            <v>0</v>
          </cell>
          <cell r="U222" t="str">
            <v/>
          </cell>
          <cell r="V222" t="str">
            <v>00</v>
          </cell>
          <cell r="W222">
            <v>50</v>
          </cell>
          <cell r="X222">
            <v>0</v>
          </cell>
          <cell r="Y222">
            <v>0</v>
          </cell>
          <cell r="Z222">
            <v>16.67</v>
          </cell>
          <cell r="AA222" t="str">
            <v>D.A.C. ehf</v>
          </cell>
          <cell r="AB222" t="str">
            <v>D.A.C. ehf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6999.16</v>
          </cell>
          <cell r="AK222">
            <v>6999</v>
          </cell>
          <cell r="AL222">
            <v>10992</v>
          </cell>
          <cell r="AM222">
            <v>0</v>
          </cell>
          <cell r="AN222">
            <v>6999</v>
          </cell>
          <cell r="AO222">
            <v>6999</v>
          </cell>
          <cell r="AP222">
            <v>6999</v>
          </cell>
          <cell r="AQ222">
            <v>6999</v>
          </cell>
          <cell r="AR222">
            <v>10992</v>
          </cell>
          <cell r="AS222" t="str">
            <v>Tekið úr verðskrá vegna birgðaskorts</v>
          </cell>
          <cell r="BG222" t="str">
            <v>Tekið úr verðskrá vegna birgðaskorts</v>
          </cell>
        </row>
        <row r="223">
          <cell r="A223">
            <v>17422</v>
          </cell>
          <cell r="F223">
            <v>17422</v>
          </cell>
          <cell r="G223" t="str">
            <v>N06BA0404</v>
          </cell>
          <cell r="H223" t="str">
            <v>Equasym</v>
          </cell>
          <cell r="I223" t="str">
            <v>töflur</v>
          </cell>
          <cell r="J223">
            <v>5</v>
          </cell>
          <cell r="K223" t="str">
            <v>mg</v>
          </cell>
          <cell r="L223">
            <v>30</v>
          </cell>
          <cell r="M223" t="str">
            <v>stk</v>
          </cell>
          <cell r="N223" t="str">
            <v>N06BA04</v>
          </cell>
          <cell r="O223" t="str">
            <v>R</v>
          </cell>
          <cell r="P223" t="str">
            <v>A</v>
          </cell>
          <cell r="Q223" t="str">
            <v>3</v>
          </cell>
          <cell r="R223">
            <v>0</v>
          </cell>
          <cell r="S223" t="str">
            <v>0</v>
          </cell>
          <cell r="T223">
            <v>0</v>
          </cell>
          <cell r="U223" t="str">
            <v/>
          </cell>
          <cell r="V223" t="str">
            <v>00</v>
          </cell>
          <cell r="W223">
            <v>30</v>
          </cell>
          <cell r="X223">
            <v>0</v>
          </cell>
          <cell r="Y223">
            <v>0</v>
          </cell>
          <cell r="Z223">
            <v>5</v>
          </cell>
          <cell r="AA223" t="str">
            <v>Vistor hf</v>
          </cell>
          <cell r="AB223" t="str">
            <v>U.C.B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37.572</v>
          </cell>
          <cell r="AK223">
            <v>634</v>
          </cell>
          <cell r="AL223">
            <v>1380</v>
          </cell>
          <cell r="AM223">
            <v>0</v>
          </cell>
          <cell r="AN223">
            <v>634</v>
          </cell>
          <cell r="AO223">
            <v>634</v>
          </cell>
          <cell r="AP223">
            <v>634</v>
          </cell>
          <cell r="AQ223">
            <v>634</v>
          </cell>
          <cell r="AR223">
            <v>1380</v>
          </cell>
          <cell r="AS223" t="str">
            <v>Tekið úr verðskrá vegna birgðaskorts</v>
          </cell>
          <cell r="BG223" t="str">
            <v>Tekið úr verðskrá vegna birgðaskorts</v>
          </cell>
        </row>
        <row r="224">
          <cell r="A224">
            <v>17499</v>
          </cell>
          <cell r="F224">
            <v>17499</v>
          </cell>
          <cell r="G224" t="str">
            <v>N06BA0404</v>
          </cell>
          <cell r="H224" t="str">
            <v>Equasym</v>
          </cell>
          <cell r="I224" t="str">
            <v>töflur</v>
          </cell>
          <cell r="J224">
            <v>10</v>
          </cell>
          <cell r="K224" t="str">
            <v>mg</v>
          </cell>
          <cell r="L224">
            <v>30</v>
          </cell>
          <cell r="M224" t="str">
            <v>stk</v>
          </cell>
          <cell r="N224" t="str">
            <v>N06BA04</v>
          </cell>
          <cell r="O224" t="str">
            <v>R</v>
          </cell>
          <cell r="P224" t="str">
            <v>A</v>
          </cell>
          <cell r="Q224" t="str">
            <v>3</v>
          </cell>
          <cell r="R224">
            <v>0</v>
          </cell>
          <cell r="S224" t="str">
            <v>0</v>
          </cell>
          <cell r="T224">
            <v>0</v>
          </cell>
          <cell r="U224" t="str">
            <v>V0953</v>
          </cell>
          <cell r="V224" t="str">
            <v>00</v>
          </cell>
          <cell r="W224">
            <v>30</v>
          </cell>
          <cell r="X224">
            <v>0</v>
          </cell>
          <cell r="Y224">
            <v>0</v>
          </cell>
          <cell r="Z224">
            <v>10</v>
          </cell>
          <cell r="AA224" t="str">
            <v>Vistor hf</v>
          </cell>
          <cell r="AB224" t="str">
            <v>U.C.B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56.295</v>
          </cell>
          <cell r="AK224">
            <v>950</v>
          </cell>
          <cell r="AL224">
            <v>2037</v>
          </cell>
          <cell r="AM224">
            <v>2023</v>
          </cell>
          <cell r="AN224">
            <v>950</v>
          </cell>
          <cell r="AO224">
            <v>950</v>
          </cell>
          <cell r="AP224">
            <v>950</v>
          </cell>
          <cell r="AQ224">
            <v>950</v>
          </cell>
          <cell r="AR224">
            <v>2037</v>
          </cell>
          <cell r="AS224" t="str">
            <v>Tekið úr verðskrá vegna birgðaskorts</v>
          </cell>
          <cell r="BG224" t="str">
            <v>Tekið úr verðskrá vegna birgðaskorts</v>
          </cell>
        </row>
        <row r="225">
          <cell r="A225">
            <v>17510</v>
          </cell>
          <cell r="F225">
            <v>17510</v>
          </cell>
          <cell r="G225" t="str">
            <v>N06BA0404</v>
          </cell>
          <cell r="H225" t="str">
            <v>Equasym</v>
          </cell>
          <cell r="I225" t="str">
            <v>töflur</v>
          </cell>
          <cell r="J225">
            <v>20</v>
          </cell>
          <cell r="K225" t="str">
            <v>mg</v>
          </cell>
          <cell r="L225">
            <v>30</v>
          </cell>
          <cell r="M225" t="str">
            <v>stk</v>
          </cell>
          <cell r="N225" t="str">
            <v>N06BA04</v>
          </cell>
          <cell r="O225" t="str">
            <v>R</v>
          </cell>
          <cell r="P225" t="str">
            <v>A</v>
          </cell>
          <cell r="Q225" t="str">
            <v>3</v>
          </cell>
          <cell r="R225">
            <v>0</v>
          </cell>
          <cell r="S225" t="str">
            <v>0</v>
          </cell>
          <cell r="T225">
            <v>0</v>
          </cell>
          <cell r="U225" t="str">
            <v/>
          </cell>
          <cell r="V225" t="str">
            <v>00</v>
          </cell>
          <cell r="W225">
            <v>30</v>
          </cell>
          <cell r="X225">
            <v>0</v>
          </cell>
          <cell r="Y225">
            <v>0</v>
          </cell>
          <cell r="Z225">
            <v>20</v>
          </cell>
          <cell r="AA225" t="str">
            <v>Vistor hf</v>
          </cell>
          <cell r="AB225" t="str">
            <v>U.C.B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112.589</v>
          </cell>
          <cell r="AK225">
            <v>1900</v>
          </cell>
          <cell r="AL225">
            <v>3620</v>
          </cell>
          <cell r="AM225">
            <v>0</v>
          </cell>
          <cell r="AN225">
            <v>1900</v>
          </cell>
          <cell r="AO225">
            <v>1900</v>
          </cell>
          <cell r="AP225">
            <v>1900</v>
          </cell>
          <cell r="AQ225">
            <v>1900</v>
          </cell>
          <cell r="AR225">
            <v>3620</v>
          </cell>
          <cell r="AS225" t="str">
            <v>Tekið úr verðskrá vegna birgðaskorts</v>
          </cell>
          <cell r="BG225" t="str">
            <v>Tekið úr verðskrá vegna birgðaskorts</v>
          </cell>
        </row>
        <row r="226">
          <cell r="A226">
            <v>19470</v>
          </cell>
          <cell r="F226">
            <v>19470</v>
          </cell>
          <cell r="G226" t="str">
            <v>G03XC0102</v>
          </cell>
          <cell r="H226" t="str">
            <v>Evista (Lyfjaver)</v>
          </cell>
          <cell r="I226" t="str">
            <v>töflur</v>
          </cell>
          <cell r="J226">
            <v>60</v>
          </cell>
          <cell r="K226" t="str">
            <v>mg</v>
          </cell>
          <cell r="L226">
            <v>84</v>
          </cell>
          <cell r="M226" t="str">
            <v>stk</v>
          </cell>
          <cell r="N226" t="str">
            <v>G03XC01</v>
          </cell>
          <cell r="O226" t="str">
            <v>R</v>
          </cell>
          <cell r="P226" t="str">
            <v>A</v>
          </cell>
          <cell r="Q226" t="str">
            <v>3</v>
          </cell>
          <cell r="R226">
            <v>0</v>
          </cell>
          <cell r="S226" t="str">
            <v>E</v>
          </cell>
          <cell r="T226">
            <v>0</v>
          </cell>
          <cell r="U226" t="str">
            <v>V0377</v>
          </cell>
          <cell r="V226" t="str">
            <v>00</v>
          </cell>
          <cell r="W226">
            <v>84</v>
          </cell>
          <cell r="X226">
            <v>0</v>
          </cell>
          <cell r="Y226">
            <v>0</v>
          </cell>
          <cell r="Z226">
            <v>84</v>
          </cell>
          <cell r="AA226" t="str">
            <v>Lyfjaver ehf</v>
          </cell>
          <cell r="AB226" t="str">
            <v>Lyfjaver ehf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7818</v>
          </cell>
          <cell r="AK226">
            <v>7818</v>
          </cell>
          <cell r="AL226">
            <v>12134</v>
          </cell>
          <cell r="AM226">
            <v>12134</v>
          </cell>
          <cell r="AN226">
            <v>7818</v>
          </cell>
          <cell r="AO226">
            <v>7818</v>
          </cell>
          <cell r="AP226">
            <v>7818</v>
          </cell>
          <cell r="AQ226">
            <v>7818</v>
          </cell>
          <cell r="AR226">
            <v>12134</v>
          </cell>
          <cell r="AS226" t="str">
            <v>Tekið úr verðskrá vegna birgðaskorts</v>
          </cell>
          <cell r="BG226" t="str">
            <v>Tekið úr verðskrá vegna birgðaskorts</v>
          </cell>
        </row>
        <row r="227">
          <cell r="A227">
            <v>97297</v>
          </cell>
          <cell r="F227">
            <v>97297</v>
          </cell>
          <cell r="G227" t="str">
            <v>L02BG0402</v>
          </cell>
          <cell r="H227" t="str">
            <v>Femar (D.A.C.)</v>
          </cell>
          <cell r="I227" t="str">
            <v>töflur</v>
          </cell>
          <cell r="J227">
            <v>2.5</v>
          </cell>
          <cell r="K227" t="str">
            <v>mg</v>
          </cell>
          <cell r="L227">
            <v>100</v>
          </cell>
          <cell r="M227" t="str">
            <v>stk</v>
          </cell>
          <cell r="N227" t="str">
            <v>L02BG04</v>
          </cell>
          <cell r="O227" t="str">
            <v>R</v>
          </cell>
          <cell r="P227" t="str">
            <v>A</v>
          </cell>
          <cell r="Q227" t="str">
            <v>5</v>
          </cell>
          <cell r="R227">
            <v>0</v>
          </cell>
          <cell r="S227" t="str">
            <v>*</v>
          </cell>
          <cell r="T227">
            <v>0</v>
          </cell>
          <cell r="U227" t="str">
            <v>V0563</v>
          </cell>
          <cell r="V227" t="str">
            <v>00</v>
          </cell>
          <cell r="W227">
            <v>100</v>
          </cell>
          <cell r="X227">
            <v>0</v>
          </cell>
          <cell r="Y227">
            <v>0</v>
          </cell>
          <cell r="Z227">
            <v>100</v>
          </cell>
          <cell r="AA227" t="str">
            <v>D.A.C. ehf</v>
          </cell>
          <cell r="AB227" t="str">
            <v>D.A.C. ehf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2902.269</v>
          </cell>
          <cell r="AK227">
            <v>48965</v>
          </cell>
          <cell r="AL227">
            <v>64012</v>
          </cell>
          <cell r="AM227">
            <v>64012</v>
          </cell>
          <cell r="AN227">
            <v>48965</v>
          </cell>
          <cell r="AO227">
            <v>48965</v>
          </cell>
          <cell r="AP227">
            <v>48965</v>
          </cell>
          <cell r="AQ227">
            <v>48965</v>
          </cell>
          <cell r="AR227">
            <v>64012</v>
          </cell>
          <cell r="AS227" t="str">
            <v>Tekið úr verðskrá vegna birgðaskorts</v>
          </cell>
          <cell r="BG227" t="str">
            <v>Tekið úr verðskrá vegna birgðaskorts</v>
          </cell>
        </row>
        <row r="228">
          <cell r="A228">
            <v>22620</v>
          </cell>
          <cell r="F228">
            <v>22620</v>
          </cell>
          <cell r="G228" t="str">
            <v>R01AD0802</v>
          </cell>
          <cell r="H228" t="str">
            <v>Flixonase (D.A.C.)</v>
          </cell>
          <cell r="I228" t="str">
            <v>nefúði</v>
          </cell>
          <cell r="J228">
            <v>50</v>
          </cell>
          <cell r="K228" t="str">
            <v>mcg/sk</v>
          </cell>
          <cell r="L228">
            <v>16</v>
          </cell>
          <cell r="M228" t="str">
            <v>ml</v>
          </cell>
          <cell r="N228" t="str">
            <v>R01AD08</v>
          </cell>
          <cell r="O228" t="str">
            <v>R</v>
          </cell>
          <cell r="P228" t="str">
            <v>A</v>
          </cell>
          <cell r="Q228" t="str">
            <v>2</v>
          </cell>
          <cell r="R228">
            <v>0</v>
          </cell>
          <cell r="S228" t="str">
            <v>E</v>
          </cell>
          <cell r="T228">
            <v>0</v>
          </cell>
          <cell r="U228" t="str">
            <v>V0967</v>
          </cell>
          <cell r="V228" t="str">
            <v>24</v>
          </cell>
          <cell r="W228">
            <v>16</v>
          </cell>
          <cell r="X228">
            <v>0</v>
          </cell>
          <cell r="Y228">
            <v>0</v>
          </cell>
          <cell r="Z228">
            <v>30</v>
          </cell>
          <cell r="AA228" t="str">
            <v>D.A.C. ehf</v>
          </cell>
          <cell r="AB228" t="str">
            <v>D.A.C. ehf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7.121</v>
          </cell>
          <cell r="AK228">
            <v>1118</v>
          </cell>
          <cell r="AL228">
            <v>2387</v>
          </cell>
          <cell r="AM228">
            <v>2387</v>
          </cell>
          <cell r="AN228">
            <v>1118</v>
          </cell>
          <cell r="AO228">
            <v>1118</v>
          </cell>
          <cell r="AP228">
            <v>1118</v>
          </cell>
          <cell r="AQ228">
            <v>1118</v>
          </cell>
          <cell r="AR228">
            <v>2387</v>
          </cell>
          <cell r="AS228" t="str">
            <v>Tekið úr verðskrá vegna birgðaskorts</v>
          </cell>
          <cell r="BG228" t="str">
            <v>Tekið úr verðskrá vegna birgðaskorts</v>
          </cell>
        </row>
        <row r="229">
          <cell r="A229">
            <v>51067</v>
          </cell>
          <cell r="F229">
            <v>51067</v>
          </cell>
          <cell r="G229" t="str">
            <v>N03AX0902</v>
          </cell>
          <cell r="H229" t="str">
            <v>Lamictal (D.A.C.)</v>
          </cell>
          <cell r="I229" t="str">
            <v>dreifit.</v>
          </cell>
          <cell r="J229">
            <v>50</v>
          </cell>
          <cell r="K229" t="str">
            <v>mg</v>
          </cell>
          <cell r="L229">
            <v>56</v>
          </cell>
          <cell r="M229" t="str">
            <v>stk</v>
          </cell>
          <cell r="N229" t="str">
            <v>N03AX09</v>
          </cell>
          <cell r="O229" t="str">
            <v>R</v>
          </cell>
          <cell r="P229" t="str">
            <v>A</v>
          </cell>
          <cell r="Q229" t="str">
            <v>3</v>
          </cell>
          <cell r="R229">
            <v>0</v>
          </cell>
          <cell r="S229" t="str">
            <v>E</v>
          </cell>
          <cell r="T229">
            <v>0</v>
          </cell>
          <cell r="U229" t="str">
            <v>V0703</v>
          </cell>
          <cell r="V229" t="str">
            <v>00</v>
          </cell>
          <cell r="W229">
            <v>56</v>
          </cell>
          <cell r="X229">
            <v>0</v>
          </cell>
          <cell r="Y229">
            <v>0</v>
          </cell>
          <cell r="Z229">
            <v>9.33</v>
          </cell>
          <cell r="AA229" t="str">
            <v>D.A.C. ehf</v>
          </cell>
          <cell r="AB229" t="str">
            <v>D.A.C. ehf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2008</v>
          </cell>
          <cell r="AK229">
            <v>2008</v>
          </cell>
          <cell r="AL229">
            <v>4547</v>
          </cell>
          <cell r="AM229">
            <v>3535</v>
          </cell>
          <cell r="AN229">
            <v>2510</v>
          </cell>
          <cell r="AO229">
            <v>2510</v>
          </cell>
          <cell r="AP229">
            <v>2510</v>
          </cell>
          <cell r="AQ229">
            <v>2510</v>
          </cell>
          <cell r="AR229">
            <v>4547</v>
          </cell>
          <cell r="AS229" t="str">
            <v>Tekið úr verðskrá vegna birgðaskorts</v>
          </cell>
          <cell r="BG229" t="str">
            <v>Tekið úr verðskrá vegna birgðaskorts</v>
          </cell>
        </row>
        <row r="230">
          <cell r="A230">
            <v>21213</v>
          </cell>
          <cell r="F230">
            <v>21213</v>
          </cell>
          <cell r="G230" t="str">
            <v>N03AX0902</v>
          </cell>
          <cell r="H230" t="str">
            <v>Lamictal (D.A.C.)</v>
          </cell>
          <cell r="I230" t="str">
            <v>dreifit.</v>
          </cell>
          <cell r="J230">
            <v>100</v>
          </cell>
          <cell r="K230" t="str">
            <v>mg</v>
          </cell>
          <cell r="L230">
            <v>56</v>
          </cell>
          <cell r="M230" t="str">
            <v>stk</v>
          </cell>
          <cell r="N230" t="str">
            <v>N03AX09</v>
          </cell>
          <cell r="O230" t="str">
            <v>R</v>
          </cell>
          <cell r="P230" t="str">
            <v>A</v>
          </cell>
          <cell r="Q230" t="str">
            <v>3</v>
          </cell>
          <cell r="R230">
            <v>0</v>
          </cell>
          <cell r="S230" t="str">
            <v>E</v>
          </cell>
          <cell r="T230">
            <v>0</v>
          </cell>
          <cell r="U230" t="str">
            <v>V0705</v>
          </cell>
          <cell r="V230" t="str">
            <v>00</v>
          </cell>
          <cell r="W230">
            <v>56</v>
          </cell>
          <cell r="X230">
            <v>0</v>
          </cell>
          <cell r="Y230">
            <v>0</v>
          </cell>
          <cell r="Z230">
            <v>18.6667</v>
          </cell>
          <cell r="AA230" t="str">
            <v>D.A.C. ehf</v>
          </cell>
          <cell r="AB230" t="str">
            <v>D.A.C. ehf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3616</v>
          </cell>
          <cell r="AK230">
            <v>3616</v>
          </cell>
          <cell r="AL230">
            <v>7505</v>
          </cell>
          <cell r="AM230">
            <v>5759</v>
          </cell>
          <cell r="AN230">
            <v>4520</v>
          </cell>
          <cell r="AO230">
            <v>4520</v>
          </cell>
          <cell r="AP230">
            <v>4520</v>
          </cell>
          <cell r="AQ230">
            <v>4520</v>
          </cell>
          <cell r="AR230">
            <v>7505</v>
          </cell>
          <cell r="AS230" t="str">
            <v>Tekið úr verðskrá vegna birgðaskorts</v>
          </cell>
          <cell r="BG230" t="str">
            <v>Tekið úr verðskrá vegna birgðaskorts</v>
          </cell>
        </row>
        <row r="231">
          <cell r="A231">
            <v>118674</v>
          </cell>
          <cell r="F231">
            <v>118674</v>
          </cell>
          <cell r="G231" t="str">
            <v>N05AH0204</v>
          </cell>
          <cell r="H231" t="str">
            <v>Leponex (Lyfjaver)</v>
          </cell>
          <cell r="I231" t="str">
            <v>töflur</v>
          </cell>
          <cell r="J231">
            <v>25</v>
          </cell>
          <cell r="K231" t="str">
            <v>mg</v>
          </cell>
          <cell r="L231">
            <v>100</v>
          </cell>
          <cell r="M231" t="str">
            <v>stk</v>
          </cell>
          <cell r="N231" t="str">
            <v>N05AH02</v>
          </cell>
          <cell r="O231" t="str">
            <v>R</v>
          </cell>
          <cell r="P231" t="str">
            <v>A</v>
          </cell>
          <cell r="Q231" t="str">
            <v>5</v>
          </cell>
          <cell r="R231">
            <v>0</v>
          </cell>
          <cell r="S231" t="str">
            <v>*</v>
          </cell>
          <cell r="T231">
            <v>0</v>
          </cell>
          <cell r="U231" t="str">
            <v>V1401</v>
          </cell>
          <cell r="V231" t="str">
            <v>00</v>
          </cell>
          <cell r="W231">
            <v>100</v>
          </cell>
          <cell r="X231">
            <v>0</v>
          </cell>
          <cell r="Y231">
            <v>0</v>
          </cell>
          <cell r="Z231">
            <v>8.3333</v>
          </cell>
          <cell r="AA231" t="str">
            <v>Lyfjaver ehf</v>
          </cell>
          <cell r="AB231" t="str">
            <v>Lyfjaver ehf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169.021</v>
          </cell>
          <cell r="AK231">
            <v>2641</v>
          </cell>
          <cell r="AL231">
            <v>4746</v>
          </cell>
          <cell r="AM231">
            <v>4746</v>
          </cell>
          <cell r="AN231">
            <v>2641</v>
          </cell>
          <cell r="AO231">
            <v>2641</v>
          </cell>
          <cell r="AP231">
            <v>2641</v>
          </cell>
          <cell r="AQ231">
            <v>2641</v>
          </cell>
          <cell r="AR231">
            <v>4746</v>
          </cell>
          <cell r="AS231" t="str">
            <v>Tekið úr verðskrá vegna birgðaskorts</v>
          </cell>
          <cell r="BG231" t="str">
            <v>Tekið úr verðskrá vegna birgðaskorts</v>
          </cell>
        </row>
        <row r="232">
          <cell r="A232">
            <v>118685</v>
          </cell>
          <cell r="F232">
            <v>118685</v>
          </cell>
          <cell r="G232" t="str">
            <v>N05AH0204</v>
          </cell>
          <cell r="H232" t="str">
            <v>Leponex (Lyfjaver)</v>
          </cell>
          <cell r="I232" t="str">
            <v>töflur</v>
          </cell>
          <cell r="J232">
            <v>100</v>
          </cell>
          <cell r="K232" t="str">
            <v>mg</v>
          </cell>
          <cell r="L232">
            <v>100</v>
          </cell>
          <cell r="M232" t="str">
            <v>stk</v>
          </cell>
          <cell r="N232" t="str">
            <v>N05AH02</v>
          </cell>
          <cell r="O232" t="str">
            <v>R</v>
          </cell>
          <cell r="P232" t="str">
            <v>A</v>
          </cell>
          <cell r="Q232" t="str">
            <v>5</v>
          </cell>
          <cell r="R232">
            <v>0</v>
          </cell>
          <cell r="S232" t="str">
            <v>*</v>
          </cell>
          <cell r="T232">
            <v>0</v>
          </cell>
          <cell r="U232" t="str">
            <v>V1400</v>
          </cell>
          <cell r="V232" t="str">
            <v>00</v>
          </cell>
          <cell r="W232">
            <v>100</v>
          </cell>
          <cell r="X232">
            <v>0</v>
          </cell>
          <cell r="Y232">
            <v>0</v>
          </cell>
          <cell r="Z232">
            <v>33.3333</v>
          </cell>
          <cell r="AA232" t="str">
            <v>Lyfjaver ehf</v>
          </cell>
          <cell r="AB232" t="str">
            <v>Lyfjaver ehf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500.697</v>
          </cell>
          <cell r="AK232">
            <v>7823</v>
          </cell>
          <cell r="AL232">
            <v>12141</v>
          </cell>
          <cell r="AM232">
            <v>12141</v>
          </cell>
          <cell r="AN232">
            <v>7823</v>
          </cell>
          <cell r="AO232">
            <v>7823</v>
          </cell>
          <cell r="AP232">
            <v>7823</v>
          </cell>
          <cell r="AQ232">
            <v>7823</v>
          </cell>
          <cell r="AR232">
            <v>12141</v>
          </cell>
          <cell r="AS232" t="str">
            <v>Tekið úr verðskrá vegna birgðaskorts</v>
          </cell>
          <cell r="BG232" t="str">
            <v>Tekið úr verðskrá vegna birgðaskorts</v>
          </cell>
        </row>
        <row r="233">
          <cell r="A233">
            <v>61460</v>
          </cell>
          <cell r="F233">
            <v>61460</v>
          </cell>
          <cell r="G233" t="str">
            <v>G03CX0102</v>
          </cell>
          <cell r="H233" t="str">
            <v>Livial (D.A.C.)</v>
          </cell>
          <cell r="I233" t="str">
            <v>töflur</v>
          </cell>
          <cell r="J233">
            <v>2.5</v>
          </cell>
          <cell r="K233" t="str">
            <v>mg</v>
          </cell>
          <cell r="L233">
            <v>84</v>
          </cell>
          <cell r="M233" t="str">
            <v>stk</v>
          </cell>
          <cell r="N233" t="str">
            <v>G03CX01</v>
          </cell>
          <cell r="O233" t="str">
            <v>R</v>
          </cell>
          <cell r="P233" t="str">
            <v>A</v>
          </cell>
          <cell r="Q233" t="str">
            <v>2</v>
          </cell>
          <cell r="R233">
            <v>0</v>
          </cell>
          <cell r="S233" t="str">
            <v>E</v>
          </cell>
          <cell r="T233">
            <v>0</v>
          </cell>
          <cell r="U233" t="str">
            <v>V1030</v>
          </cell>
          <cell r="V233" t="str">
            <v>00</v>
          </cell>
          <cell r="W233">
            <v>84</v>
          </cell>
          <cell r="X233">
            <v>0</v>
          </cell>
          <cell r="Y233">
            <v>0</v>
          </cell>
          <cell r="Z233">
            <v>84</v>
          </cell>
          <cell r="AA233" t="str">
            <v>D.A.C. ehf</v>
          </cell>
          <cell r="AB233" t="str">
            <v>D.A.C. ehf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357.123</v>
          </cell>
          <cell r="AK233">
            <v>6025</v>
          </cell>
          <cell r="AL233">
            <v>9634</v>
          </cell>
          <cell r="AM233">
            <v>9634</v>
          </cell>
          <cell r="AN233">
            <v>6025</v>
          </cell>
          <cell r="AO233">
            <v>6025</v>
          </cell>
          <cell r="AP233">
            <v>6025</v>
          </cell>
          <cell r="AQ233">
            <v>6025</v>
          </cell>
          <cell r="AR233">
            <v>9634</v>
          </cell>
          <cell r="AS233" t="str">
            <v>Tekið úr verðskrá vegna birgðaskorts</v>
          </cell>
          <cell r="BG233" t="str">
            <v>Tekið úr verðskrá vegna birgðaskorts</v>
          </cell>
        </row>
        <row r="234">
          <cell r="A234">
            <v>22952</v>
          </cell>
          <cell r="F234">
            <v>22952</v>
          </cell>
          <cell r="G234" t="str">
            <v>C08CA0103</v>
          </cell>
          <cell r="H234" t="str">
            <v>Norvas (D.A.C.)</v>
          </cell>
          <cell r="I234" t="str">
            <v>töflur</v>
          </cell>
          <cell r="J234">
            <v>10</v>
          </cell>
          <cell r="K234" t="str">
            <v>mg</v>
          </cell>
          <cell r="L234">
            <v>30</v>
          </cell>
          <cell r="M234" t="str">
            <v>stk</v>
          </cell>
          <cell r="N234" t="str">
            <v>C08CA01</v>
          </cell>
          <cell r="O234" t="str">
            <v>R</v>
          </cell>
          <cell r="P234" t="str">
            <v>A</v>
          </cell>
          <cell r="Q234" t="str">
            <v>4</v>
          </cell>
          <cell r="R234">
            <v>0</v>
          </cell>
          <cell r="S234" t="str">
            <v>B</v>
          </cell>
          <cell r="T234">
            <v>0</v>
          </cell>
          <cell r="U234" t="str">
            <v>V0311</v>
          </cell>
          <cell r="V234" t="str">
            <v>00</v>
          </cell>
          <cell r="W234">
            <v>30</v>
          </cell>
          <cell r="X234">
            <v>0</v>
          </cell>
          <cell r="Y234">
            <v>0</v>
          </cell>
          <cell r="Z234">
            <v>60</v>
          </cell>
          <cell r="AA234" t="str">
            <v>D.A.C. ehf</v>
          </cell>
          <cell r="AB234" t="str">
            <v>D.A.C. ehf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206.645</v>
          </cell>
          <cell r="AK234">
            <v>3486</v>
          </cell>
          <cell r="AL234">
            <v>5999</v>
          </cell>
          <cell r="AM234">
            <v>5999</v>
          </cell>
          <cell r="AN234">
            <v>3486</v>
          </cell>
          <cell r="AO234">
            <v>3486</v>
          </cell>
          <cell r="AP234">
            <v>3486</v>
          </cell>
          <cell r="AQ234">
            <v>3486</v>
          </cell>
          <cell r="AR234">
            <v>5999</v>
          </cell>
          <cell r="AS234" t="str">
            <v>Tekið úr verðskrá vegna birgðaskorts</v>
          </cell>
          <cell r="BG234" t="str">
            <v>Tekið úr verðskrá vegna birgðaskorts</v>
          </cell>
        </row>
        <row r="235">
          <cell r="A235">
            <v>105939</v>
          </cell>
          <cell r="F235">
            <v>105939</v>
          </cell>
          <cell r="G235" t="str">
            <v>M05BA0703</v>
          </cell>
          <cell r="H235" t="str">
            <v>Optinate Septimum (D.A.C.)</v>
          </cell>
          <cell r="I235" t="str">
            <v>filmhtfl</v>
          </cell>
          <cell r="J235">
            <v>35</v>
          </cell>
          <cell r="K235" t="str">
            <v>mg</v>
          </cell>
          <cell r="L235">
            <v>12</v>
          </cell>
          <cell r="M235" t="str">
            <v>stk</v>
          </cell>
          <cell r="N235" t="str">
            <v>M05BA07</v>
          </cell>
          <cell r="O235" t="str">
            <v>R</v>
          </cell>
          <cell r="P235" t="str">
            <v>A</v>
          </cell>
          <cell r="Q235" t="str">
            <v>3</v>
          </cell>
          <cell r="R235">
            <v>0</v>
          </cell>
          <cell r="S235" t="str">
            <v>E</v>
          </cell>
          <cell r="T235">
            <v>0</v>
          </cell>
          <cell r="U235" t="str">
            <v>V1080</v>
          </cell>
          <cell r="V235" t="str">
            <v>00</v>
          </cell>
          <cell r="W235">
            <v>12</v>
          </cell>
          <cell r="X235">
            <v>0</v>
          </cell>
          <cell r="Y235">
            <v>0</v>
          </cell>
          <cell r="Z235">
            <v>84</v>
          </cell>
          <cell r="AA235" t="str">
            <v>D.A.C. ehf</v>
          </cell>
          <cell r="AB235" t="str">
            <v>D.A.C. ehf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719.693</v>
          </cell>
          <cell r="AK235">
            <v>11245</v>
          </cell>
          <cell r="AL235">
            <v>16711</v>
          </cell>
          <cell r="AM235">
            <v>16711</v>
          </cell>
          <cell r="AN235">
            <v>11245</v>
          </cell>
          <cell r="AO235">
            <v>11245</v>
          </cell>
          <cell r="AP235">
            <v>11245</v>
          </cell>
          <cell r="AQ235">
            <v>11245</v>
          </cell>
          <cell r="AR235">
            <v>16711</v>
          </cell>
          <cell r="AS235" t="str">
            <v>Tekið úr verðskrá vegna birgðaskorts</v>
          </cell>
          <cell r="BG235" t="str">
            <v>Tekið úr verðskrá vegna birgðaskorts</v>
          </cell>
        </row>
        <row r="236">
          <cell r="A236">
            <v>554832</v>
          </cell>
          <cell r="F236">
            <v>554832</v>
          </cell>
          <cell r="G236" t="str">
            <v>N02BE0101</v>
          </cell>
          <cell r="H236" t="str">
            <v>Panodil</v>
          </cell>
          <cell r="I236" t="str">
            <v>töflur</v>
          </cell>
          <cell r="J236">
            <v>500</v>
          </cell>
          <cell r="K236" t="str">
            <v>mg</v>
          </cell>
          <cell r="L236">
            <v>48</v>
          </cell>
          <cell r="M236" t="str">
            <v>stk</v>
          </cell>
          <cell r="N236" t="str">
            <v>N02BE01</v>
          </cell>
          <cell r="O236" t="str">
            <v>R</v>
          </cell>
          <cell r="P236" t="str">
            <v>A</v>
          </cell>
          <cell r="Q236" t="str">
            <v>5</v>
          </cell>
          <cell r="R236">
            <v>0</v>
          </cell>
          <cell r="S236" t="str">
            <v>0</v>
          </cell>
          <cell r="T236">
            <v>0</v>
          </cell>
          <cell r="U236" t="str">
            <v/>
          </cell>
          <cell r="V236" t="str">
            <v>00</v>
          </cell>
          <cell r="W236">
            <v>48</v>
          </cell>
          <cell r="Y236">
            <v>0</v>
          </cell>
          <cell r="Z236">
            <v>8</v>
          </cell>
          <cell r="AA236" t="str">
            <v>Icepharma hf</v>
          </cell>
          <cell r="AB236" t="str">
            <v>GlaxoSmithKline CH A/S</v>
          </cell>
          <cell r="AJ236">
            <v>12.587</v>
          </cell>
          <cell r="AK236">
            <v>250</v>
          </cell>
          <cell r="AL236">
            <v>580</v>
          </cell>
          <cell r="AO236">
            <v>249</v>
          </cell>
          <cell r="AQ236">
            <v>249</v>
          </cell>
          <cell r="AR236">
            <v>580</v>
          </cell>
          <cell r="AS236" t="str">
            <v>Tekið úr verðskrá vegna birgðaskorts</v>
          </cell>
          <cell r="BG236" t="str">
            <v>Tekið úr verðskrá vegna birgðaskorts</v>
          </cell>
        </row>
        <row r="237">
          <cell r="A237">
            <v>534552</v>
          </cell>
          <cell r="F237">
            <v>534552</v>
          </cell>
          <cell r="G237" t="str">
            <v>J01EE0103</v>
          </cell>
          <cell r="H237" t="str">
            <v>Primazol</v>
          </cell>
          <cell r="I237" t="str">
            <v>töflur</v>
          </cell>
          <cell r="J237">
            <v>480</v>
          </cell>
          <cell r="K237" t="str">
            <v>mg</v>
          </cell>
          <cell r="L237">
            <v>100</v>
          </cell>
          <cell r="M237" t="str">
            <v>stk</v>
          </cell>
          <cell r="N237" t="str">
            <v>J01EE01</v>
          </cell>
          <cell r="O237" t="str">
            <v>R</v>
          </cell>
          <cell r="P237" t="str">
            <v>A</v>
          </cell>
          <cell r="Q237" t="str">
            <v>5</v>
          </cell>
          <cell r="R237">
            <v>0</v>
          </cell>
          <cell r="S237" t="str">
            <v>0</v>
          </cell>
          <cell r="T237">
            <v>0</v>
          </cell>
          <cell r="U237" t="str">
            <v/>
          </cell>
          <cell r="V237" t="str">
            <v>00</v>
          </cell>
          <cell r="W237">
            <v>100</v>
          </cell>
          <cell r="X237">
            <v>0</v>
          </cell>
          <cell r="Y237">
            <v>0</v>
          </cell>
          <cell r="Z237">
            <v>25</v>
          </cell>
          <cell r="AA237" t="str">
            <v>Actavis Group hf</v>
          </cell>
          <cell r="AB237" t="str">
            <v>Actavis hf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2062</v>
          </cell>
          <cell r="AK237">
            <v>2062</v>
          </cell>
          <cell r="AL237">
            <v>3867</v>
          </cell>
          <cell r="AM237">
            <v>0</v>
          </cell>
          <cell r="AN237">
            <v>2062</v>
          </cell>
          <cell r="AO237">
            <v>2062</v>
          </cell>
          <cell r="AP237">
            <v>2062</v>
          </cell>
          <cell r="AQ237">
            <v>2062</v>
          </cell>
          <cell r="AR237">
            <v>3867</v>
          </cell>
          <cell r="AS237" t="str">
            <v>Tekið úr verðskrá vegna birgðaskorts</v>
          </cell>
          <cell r="BG237" t="str">
            <v>Tekið úr verðskrá vegna birgðaskorts</v>
          </cell>
        </row>
        <row r="238">
          <cell r="A238">
            <v>20796</v>
          </cell>
          <cell r="F238">
            <v>20796</v>
          </cell>
          <cell r="G238" t="str">
            <v>R03AK0604</v>
          </cell>
          <cell r="H238" t="str">
            <v>Seretide Diskus (D.A.C.)</v>
          </cell>
          <cell r="I238" t="str">
            <v>innúðadu</v>
          </cell>
          <cell r="J238">
            <v>300</v>
          </cell>
          <cell r="K238" t="str">
            <v>mcg/sk</v>
          </cell>
          <cell r="L238">
            <v>60</v>
          </cell>
          <cell r="M238" t="str">
            <v>sk</v>
          </cell>
          <cell r="N238" t="str">
            <v>R03AK06</v>
          </cell>
          <cell r="O238" t="str">
            <v>R</v>
          </cell>
          <cell r="P238" t="str">
            <v>A</v>
          </cell>
          <cell r="Q238" t="str">
            <v>1,5</v>
          </cell>
          <cell r="R238">
            <v>0</v>
          </cell>
          <cell r="S238" t="str">
            <v>B</v>
          </cell>
          <cell r="T238">
            <v>0</v>
          </cell>
          <cell r="U238" t="str">
            <v>V0992</v>
          </cell>
          <cell r="V238" t="str">
            <v>23</v>
          </cell>
          <cell r="W238">
            <v>60</v>
          </cell>
          <cell r="X238">
            <v>0</v>
          </cell>
          <cell r="Y238">
            <v>0</v>
          </cell>
          <cell r="Z238">
            <v>30</v>
          </cell>
          <cell r="AA238" t="str">
            <v>D.A.C. ehf</v>
          </cell>
          <cell r="AB238" t="str">
            <v>D.A.C. ehf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334.6</v>
          </cell>
          <cell r="AK238">
            <v>5645</v>
          </cell>
          <cell r="AL238">
            <v>9104</v>
          </cell>
          <cell r="AM238">
            <v>7910</v>
          </cell>
          <cell r="AN238">
            <v>5645</v>
          </cell>
          <cell r="AO238">
            <v>5645</v>
          </cell>
          <cell r="AP238">
            <v>5645</v>
          </cell>
          <cell r="AQ238">
            <v>5645</v>
          </cell>
          <cell r="AR238">
            <v>9104</v>
          </cell>
          <cell r="AS238" t="str">
            <v>Tekið úr verðskrá vegna birgðaskorts</v>
          </cell>
          <cell r="BG238" t="str">
            <v>Tekið úr verðskrá vegna birgðaskorts</v>
          </cell>
        </row>
        <row r="239">
          <cell r="A239">
            <v>108029</v>
          </cell>
          <cell r="F239">
            <v>108029</v>
          </cell>
          <cell r="G239" t="str">
            <v>R03AK0604</v>
          </cell>
          <cell r="H239" t="str">
            <v>Seretide Diskus (D.A.C.)</v>
          </cell>
          <cell r="I239" t="str">
            <v>innúðadu</v>
          </cell>
          <cell r="J239">
            <v>550</v>
          </cell>
          <cell r="K239" t="str">
            <v>mcg/sk</v>
          </cell>
          <cell r="L239">
            <v>60</v>
          </cell>
          <cell r="M239" t="str">
            <v>sk</v>
          </cell>
          <cell r="N239" t="str">
            <v>R03AK06</v>
          </cell>
          <cell r="O239" t="str">
            <v>R</v>
          </cell>
          <cell r="P239" t="str">
            <v>A</v>
          </cell>
          <cell r="Q239" t="str">
            <v>1,5</v>
          </cell>
          <cell r="R239">
            <v>0</v>
          </cell>
          <cell r="S239" t="str">
            <v>B</v>
          </cell>
          <cell r="T239">
            <v>0</v>
          </cell>
          <cell r="U239" t="str">
            <v>V0993</v>
          </cell>
          <cell r="V239" t="str">
            <v>23</v>
          </cell>
          <cell r="W239">
            <v>60</v>
          </cell>
          <cell r="X239">
            <v>0</v>
          </cell>
          <cell r="Y239">
            <v>0</v>
          </cell>
          <cell r="Z239">
            <v>30</v>
          </cell>
          <cell r="AA239" t="str">
            <v>D.A.C. ehf</v>
          </cell>
          <cell r="AB239" t="str">
            <v>D.A.C. ehf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433.72</v>
          </cell>
          <cell r="AK239">
            <v>7317</v>
          </cell>
          <cell r="AL239">
            <v>11435</v>
          </cell>
          <cell r="AM239">
            <v>10275</v>
          </cell>
          <cell r="AN239">
            <v>7317</v>
          </cell>
          <cell r="AO239">
            <v>7317</v>
          </cell>
          <cell r="AP239">
            <v>7317</v>
          </cell>
          <cell r="AQ239">
            <v>7317</v>
          </cell>
          <cell r="AR239">
            <v>11435</v>
          </cell>
          <cell r="AS239" t="str">
            <v>Tekið úr verðskrá vegna birgðaskorts</v>
          </cell>
          <cell r="BG239" t="str">
            <v>Tekið úr verðskrá vegna birgðaskorts</v>
          </cell>
        </row>
        <row r="240">
          <cell r="A240">
            <v>21365</v>
          </cell>
          <cell r="F240">
            <v>21365</v>
          </cell>
          <cell r="G240" t="str">
            <v>R03AK0603</v>
          </cell>
          <cell r="H240" t="str">
            <v>Seretide Diskus (Lyfjaver)</v>
          </cell>
          <cell r="I240" t="str">
            <v>innúðadu</v>
          </cell>
          <cell r="J240">
            <v>300</v>
          </cell>
          <cell r="K240" t="str">
            <v>mcg/sk</v>
          </cell>
          <cell r="L240">
            <v>60</v>
          </cell>
          <cell r="M240" t="str">
            <v>sk</v>
          </cell>
          <cell r="N240" t="str">
            <v>R03AK06</v>
          </cell>
          <cell r="O240" t="str">
            <v>R</v>
          </cell>
          <cell r="P240" t="str">
            <v>A</v>
          </cell>
          <cell r="Q240" t="str">
            <v>1,5</v>
          </cell>
          <cell r="R240">
            <v>0</v>
          </cell>
          <cell r="S240" t="str">
            <v>B</v>
          </cell>
          <cell r="T240">
            <v>0</v>
          </cell>
          <cell r="U240" t="str">
            <v>V0992</v>
          </cell>
          <cell r="V240" t="str">
            <v>23</v>
          </cell>
          <cell r="W240">
            <v>60</v>
          </cell>
          <cell r="X240">
            <v>0</v>
          </cell>
          <cell r="Y240">
            <v>0</v>
          </cell>
          <cell r="Z240">
            <v>30</v>
          </cell>
          <cell r="AA240" t="str">
            <v>Lyfjaver ehf</v>
          </cell>
          <cell r="AB240" t="str">
            <v>Lyfjaver ehf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30.567</v>
          </cell>
          <cell r="AK240">
            <v>4798</v>
          </cell>
          <cell r="AL240">
            <v>7910</v>
          </cell>
          <cell r="AM240">
            <v>7910</v>
          </cell>
          <cell r="AN240">
            <v>4798</v>
          </cell>
          <cell r="AO240">
            <v>4798</v>
          </cell>
          <cell r="AP240">
            <v>4798</v>
          </cell>
          <cell r="AQ240">
            <v>4798</v>
          </cell>
          <cell r="AR240">
            <v>7910</v>
          </cell>
          <cell r="AS240" t="str">
            <v>Tekið úr verðskrá vegna birgðaskorts</v>
          </cell>
          <cell r="BG240" t="str">
            <v>Tekið úr verðskrá vegna birgðaskorts</v>
          </cell>
        </row>
        <row r="241">
          <cell r="A241">
            <v>21341</v>
          </cell>
          <cell r="F241">
            <v>21341</v>
          </cell>
          <cell r="G241" t="str">
            <v>R03AK0603</v>
          </cell>
          <cell r="H241" t="str">
            <v>Seretide Diskus (Lyfjaver)</v>
          </cell>
          <cell r="I241" t="str">
            <v>innúðadu</v>
          </cell>
          <cell r="J241">
            <v>550</v>
          </cell>
          <cell r="K241" t="str">
            <v>mcg/sk</v>
          </cell>
          <cell r="L241">
            <v>60</v>
          </cell>
          <cell r="M241" t="str">
            <v>sk</v>
          </cell>
          <cell r="N241" t="str">
            <v>R03AK06</v>
          </cell>
          <cell r="O241" t="str">
            <v>R</v>
          </cell>
          <cell r="P241" t="str">
            <v>A</v>
          </cell>
          <cell r="Q241" t="str">
            <v>1,5</v>
          </cell>
          <cell r="R241">
            <v>0</v>
          </cell>
          <cell r="S241" t="str">
            <v>B</v>
          </cell>
          <cell r="T241">
            <v>0</v>
          </cell>
          <cell r="U241" t="str">
            <v>V0993</v>
          </cell>
          <cell r="V241" t="str">
            <v>23</v>
          </cell>
          <cell r="W241">
            <v>60</v>
          </cell>
          <cell r="X241">
            <v>0</v>
          </cell>
          <cell r="Y241">
            <v>0</v>
          </cell>
          <cell r="Z241">
            <v>30</v>
          </cell>
          <cell r="AA241" t="str">
            <v>Lyfjaver ehf</v>
          </cell>
          <cell r="AB241" t="str">
            <v>Lyfjaver ehf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41.319</v>
          </cell>
          <cell r="AK241">
            <v>6485</v>
          </cell>
          <cell r="AL241">
            <v>10275</v>
          </cell>
          <cell r="AM241">
            <v>10275</v>
          </cell>
          <cell r="AN241">
            <v>6485</v>
          </cell>
          <cell r="AO241">
            <v>6485</v>
          </cell>
          <cell r="AP241">
            <v>6485</v>
          </cell>
          <cell r="AQ241">
            <v>6485</v>
          </cell>
          <cell r="AR241">
            <v>10275</v>
          </cell>
          <cell r="AS241" t="str">
            <v>Tekið úr verðskrá vegna birgðaskorts</v>
          </cell>
          <cell r="BG241" t="str">
            <v>Tekið úr verðskrá vegna birgðaskorts</v>
          </cell>
        </row>
        <row r="242">
          <cell r="A242">
            <v>16755</v>
          </cell>
          <cell r="F242">
            <v>16755</v>
          </cell>
          <cell r="G242" t="str">
            <v>N05AH0402</v>
          </cell>
          <cell r="H242" t="str">
            <v>Seroquel (Lyfjaver)</v>
          </cell>
          <cell r="I242" t="str">
            <v>filmhtfl</v>
          </cell>
          <cell r="J242">
            <v>25</v>
          </cell>
          <cell r="K242" t="str">
            <v>mg</v>
          </cell>
          <cell r="L242">
            <v>100</v>
          </cell>
          <cell r="M242" t="str">
            <v>stk</v>
          </cell>
          <cell r="N242" t="str">
            <v>N05AH04</v>
          </cell>
          <cell r="O242" t="str">
            <v>R</v>
          </cell>
          <cell r="P242" t="str">
            <v>A</v>
          </cell>
          <cell r="Q242" t="str">
            <v>3</v>
          </cell>
          <cell r="R242">
            <v>0</v>
          </cell>
          <cell r="S242" t="str">
            <v>*</v>
          </cell>
          <cell r="T242">
            <v>0</v>
          </cell>
          <cell r="U242" t="str">
            <v>V0725</v>
          </cell>
          <cell r="V242" t="str">
            <v>00</v>
          </cell>
          <cell r="W242">
            <v>100</v>
          </cell>
          <cell r="X242">
            <v>0</v>
          </cell>
          <cell r="Y242">
            <v>0</v>
          </cell>
          <cell r="Z242">
            <v>6.25</v>
          </cell>
          <cell r="AA242" t="str">
            <v>Lyfjaver ehf</v>
          </cell>
          <cell r="AB242" t="str">
            <v>Lyfjaver ehf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5037</v>
          </cell>
          <cell r="AK242">
            <v>5037</v>
          </cell>
          <cell r="AL242">
            <v>8256</v>
          </cell>
          <cell r="AM242">
            <v>7612</v>
          </cell>
          <cell r="AN242">
            <v>5037</v>
          </cell>
          <cell r="AO242">
            <v>5037</v>
          </cell>
          <cell r="AP242">
            <v>5037</v>
          </cell>
          <cell r="AQ242">
            <v>5037</v>
          </cell>
          <cell r="AR242">
            <v>8256</v>
          </cell>
          <cell r="AS242" t="str">
            <v>Tekið úr verðskrá vegna birgðaskorts</v>
          </cell>
          <cell r="BG242" t="str">
            <v>Tekið úr verðskrá vegna birgðaskorts</v>
          </cell>
        </row>
        <row r="243">
          <cell r="A243">
            <v>16744</v>
          </cell>
          <cell r="F243">
            <v>16744</v>
          </cell>
          <cell r="G243" t="str">
            <v>N05AH0402</v>
          </cell>
          <cell r="H243" t="str">
            <v>Seroquel (Lyfjaver)</v>
          </cell>
          <cell r="I243" t="str">
            <v>filmhtfl</v>
          </cell>
          <cell r="J243">
            <v>100</v>
          </cell>
          <cell r="K243" t="str">
            <v>mg</v>
          </cell>
          <cell r="L243">
            <v>100</v>
          </cell>
          <cell r="M243" t="str">
            <v>stk</v>
          </cell>
          <cell r="N243" t="str">
            <v>N05AH04</v>
          </cell>
          <cell r="O243" t="str">
            <v>R</v>
          </cell>
          <cell r="P243" t="str">
            <v>A</v>
          </cell>
          <cell r="Q243" t="str">
            <v>3</v>
          </cell>
          <cell r="R243">
            <v>0</v>
          </cell>
          <cell r="S243" t="str">
            <v>*</v>
          </cell>
          <cell r="T243">
            <v>0</v>
          </cell>
          <cell r="U243" t="str">
            <v>V0726</v>
          </cell>
          <cell r="V243" t="str">
            <v>00</v>
          </cell>
          <cell r="W243">
            <v>100</v>
          </cell>
          <cell r="X243">
            <v>0</v>
          </cell>
          <cell r="Y243">
            <v>0</v>
          </cell>
          <cell r="Z243">
            <v>25</v>
          </cell>
          <cell r="AA243" t="str">
            <v>Lyfjaver ehf</v>
          </cell>
          <cell r="AB243" t="str">
            <v>Lyfjaver ehf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11248</v>
          </cell>
          <cell r="AK243">
            <v>11248</v>
          </cell>
          <cell r="AL243">
            <v>16715</v>
          </cell>
          <cell r="AM243">
            <v>15702</v>
          </cell>
          <cell r="AN243">
            <v>11248</v>
          </cell>
          <cell r="AO243">
            <v>11248</v>
          </cell>
          <cell r="AP243">
            <v>11248</v>
          </cell>
          <cell r="AQ243">
            <v>11248</v>
          </cell>
          <cell r="AR243">
            <v>16715</v>
          </cell>
          <cell r="AS243" t="str">
            <v>Tekið úr verðskrá vegna birgðaskorts</v>
          </cell>
          <cell r="BG243" t="str">
            <v>Tekið úr verðskrá vegna birgðaskorts</v>
          </cell>
        </row>
        <row r="244">
          <cell r="A244">
            <v>16677</v>
          </cell>
          <cell r="F244">
            <v>16677</v>
          </cell>
          <cell r="G244" t="str">
            <v>N05AH0402</v>
          </cell>
          <cell r="H244" t="str">
            <v>Seroquel (Lyfjaver)</v>
          </cell>
          <cell r="I244" t="str">
            <v>filmhtfl</v>
          </cell>
          <cell r="J244">
            <v>200</v>
          </cell>
          <cell r="K244" t="str">
            <v>mg</v>
          </cell>
          <cell r="L244">
            <v>100</v>
          </cell>
          <cell r="M244" t="str">
            <v>stk</v>
          </cell>
          <cell r="N244" t="str">
            <v>N05AH04</v>
          </cell>
          <cell r="O244" t="str">
            <v>R</v>
          </cell>
          <cell r="P244" t="str">
            <v>A</v>
          </cell>
          <cell r="Q244" t="str">
            <v>3</v>
          </cell>
          <cell r="R244">
            <v>0</v>
          </cell>
          <cell r="S244" t="str">
            <v>*</v>
          </cell>
          <cell r="T244">
            <v>0</v>
          </cell>
          <cell r="U244" t="str">
            <v>V0727</v>
          </cell>
          <cell r="V244" t="str">
            <v>00</v>
          </cell>
          <cell r="W244">
            <v>100</v>
          </cell>
          <cell r="X244">
            <v>0</v>
          </cell>
          <cell r="Y244">
            <v>0</v>
          </cell>
          <cell r="Z244">
            <v>50</v>
          </cell>
          <cell r="AA244" t="str">
            <v>Lyfjaver ehf</v>
          </cell>
          <cell r="AB244" t="str">
            <v>Lyfjaver ehf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17805</v>
          </cell>
          <cell r="AK244">
            <v>17805</v>
          </cell>
          <cell r="AL244">
            <v>25217</v>
          </cell>
          <cell r="AM244">
            <v>24179</v>
          </cell>
          <cell r="AN244">
            <v>17805</v>
          </cell>
          <cell r="AO244">
            <v>17805</v>
          </cell>
          <cell r="AP244">
            <v>17805</v>
          </cell>
          <cell r="AQ244">
            <v>17805</v>
          </cell>
          <cell r="AR244">
            <v>25217</v>
          </cell>
          <cell r="AS244" t="str">
            <v>Tekið úr verðskrá vegna birgðaskorts</v>
          </cell>
          <cell r="BG244" t="str">
            <v>Tekið úr verðskrá vegna birgðaskorts</v>
          </cell>
        </row>
        <row r="245">
          <cell r="A245">
            <v>21771</v>
          </cell>
          <cell r="F245">
            <v>21771</v>
          </cell>
          <cell r="G245" t="str">
            <v>J05AB1102</v>
          </cell>
          <cell r="H245" t="str">
            <v>Valtrex (D.A.C.)</v>
          </cell>
          <cell r="I245" t="str">
            <v>töflur</v>
          </cell>
          <cell r="J245">
            <v>500</v>
          </cell>
          <cell r="K245" t="str">
            <v>mg</v>
          </cell>
          <cell r="L245">
            <v>10</v>
          </cell>
          <cell r="M245" t="str">
            <v>stk</v>
          </cell>
          <cell r="N245" t="str">
            <v>J05AB11</v>
          </cell>
          <cell r="O245" t="str">
            <v>R</v>
          </cell>
          <cell r="P245" t="str">
            <v>A</v>
          </cell>
          <cell r="Q245" t="str">
            <v>3</v>
          </cell>
          <cell r="R245">
            <v>0</v>
          </cell>
          <cell r="S245" t="str">
            <v>E</v>
          </cell>
          <cell r="T245">
            <v>0</v>
          </cell>
          <cell r="U245" t="str">
            <v>V0507</v>
          </cell>
          <cell r="V245" t="str">
            <v>00</v>
          </cell>
          <cell r="W245">
            <v>10</v>
          </cell>
          <cell r="X245">
            <v>0</v>
          </cell>
          <cell r="Y245">
            <v>0</v>
          </cell>
          <cell r="Z245">
            <v>1.67</v>
          </cell>
          <cell r="AA245" t="str">
            <v>D.A.C. ehf</v>
          </cell>
          <cell r="AB245" t="str">
            <v>D.A.C. ehf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13.093</v>
          </cell>
          <cell r="AK245">
            <v>2055</v>
          </cell>
          <cell r="AL245">
            <v>4233</v>
          </cell>
          <cell r="AM245">
            <v>3602</v>
          </cell>
          <cell r="AN245">
            <v>2303</v>
          </cell>
          <cell r="AO245">
            <v>2303</v>
          </cell>
          <cell r="AP245">
            <v>2303</v>
          </cell>
          <cell r="AQ245">
            <v>2303</v>
          </cell>
          <cell r="AR245">
            <v>4233</v>
          </cell>
          <cell r="AS245" t="str">
            <v>Tekið úr verðskrá vegna birgðaskorts</v>
          </cell>
          <cell r="BG245" t="str">
            <v>Tekið úr verðskrá vegna birgðaskorts</v>
          </cell>
        </row>
        <row r="246">
          <cell r="A246">
            <v>21267</v>
          </cell>
          <cell r="F246">
            <v>21267</v>
          </cell>
          <cell r="G246" t="str">
            <v>J05AB1102</v>
          </cell>
          <cell r="H246" t="str">
            <v>Valtrex (D.A.C.)</v>
          </cell>
          <cell r="I246" t="str">
            <v>töflur</v>
          </cell>
          <cell r="J246">
            <v>500</v>
          </cell>
          <cell r="K246" t="str">
            <v>mg</v>
          </cell>
          <cell r="L246">
            <v>42</v>
          </cell>
          <cell r="M246" t="str">
            <v>stk</v>
          </cell>
          <cell r="N246" t="str">
            <v>J05AB11</v>
          </cell>
          <cell r="O246" t="str">
            <v>R</v>
          </cell>
          <cell r="P246" t="str">
            <v>A</v>
          </cell>
          <cell r="Q246" t="str">
            <v>3</v>
          </cell>
          <cell r="R246">
            <v>0</v>
          </cell>
          <cell r="S246" t="str">
            <v>E</v>
          </cell>
          <cell r="T246">
            <v>0</v>
          </cell>
          <cell r="U246" t="str">
            <v>V0508</v>
          </cell>
          <cell r="V246" t="str">
            <v>00</v>
          </cell>
          <cell r="W246">
            <v>42</v>
          </cell>
          <cell r="X246">
            <v>0</v>
          </cell>
          <cell r="Y246">
            <v>0</v>
          </cell>
          <cell r="Z246">
            <v>7</v>
          </cell>
          <cell r="AA246" t="str">
            <v>D.A.C. ehf</v>
          </cell>
          <cell r="AB246" t="str">
            <v>D.A.C. ehf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57.168</v>
          </cell>
          <cell r="AK246">
            <v>8973</v>
          </cell>
          <cell r="AL246">
            <v>15217</v>
          </cell>
          <cell r="AM246">
            <v>12788</v>
          </cell>
          <cell r="AN246">
            <v>10124</v>
          </cell>
          <cell r="AO246">
            <v>10124</v>
          </cell>
          <cell r="AP246">
            <v>10124</v>
          </cell>
          <cell r="AQ246">
            <v>10124</v>
          </cell>
          <cell r="AR246">
            <v>15217</v>
          </cell>
          <cell r="AS246" t="str">
            <v>Tekið úr verðskrá vegna birgðaskorts</v>
          </cell>
          <cell r="BG246" t="str">
            <v>Tekið úr verðskrá vegna birgðaskorts</v>
          </cell>
        </row>
        <row r="247">
          <cell r="A247">
            <v>37176</v>
          </cell>
          <cell r="F247">
            <v>37176</v>
          </cell>
          <cell r="G247" t="str">
            <v>M01AB0507</v>
          </cell>
          <cell r="H247" t="str">
            <v>Vostar</v>
          </cell>
          <cell r="I247" t="str">
            <v>sþ-tfl</v>
          </cell>
          <cell r="J247">
            <v>50</v>
          </cell>
          <cell r="K247" t="str">
            <v>mg</v>
          </cell>
          <cell r="L247">
            <v>30</v>
          </cell>
          <cell r="M247" t="str">
            <v>stk</v>
          </cell>
          <cell r="N247" t="str">
            <v>M01AB05</v>
          </cell>
          <cell r="O247" t="str">
            <v>R</v>
          </cell>
          <cell r="P247" t="str">
            <v>A</v>
          </cell>
          <cell r="Q247" t="str">
            <v>5</v>
          </cell>
          <cell r="R247">
            <v>0</v>
          </cell>
          <cell r="S247" t="str">
            <v>E</v>
          </cell>
          <cell r="T247">
            <v>0</v>
          </cell>
          <cell r="U247" t="str">
            <v/>
          </cell>
          <cell r="V247" t="str">
            <v>10</v>
          </cell>
          <cell r="W247">
            <v>30</v>
          </cell>
          <cell r="X247">
            <v>0</v>
          </cell>
          <cell r="Y247">
            <v>0</v>
          </cell>
          <cell r="Z247">
            <v>15</v>
          </cell>
          <cell r="AA247" t="str">
            <v>Actavis Group hf</v>
          </cell>
          <cell r="AB247" t="str">
            <v>Actavis hf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361</v>
          </cell>
          <cell r="AK247">
            <v>361</v>
          </cell>
          <cell r="AL247">
            <v>813</v>
          </cell>
          <cell r="AM247">
            <v>0</v>
          </cell>
          <cell r="AN247">
            <v>361</v>
          </cell>
          <cell r="AO247">
            <v>361</v>
          </cell>
          <cell r="AP247">
            <v>361</v>
          </cell>
          <cell r="AQ247">
            <v>361</v>
          </cell>
          <cell r="AR247">
            <v>813</v>
          </cell>
          <cell r="AS247" t="str">
            <v>Tekið úr verðskrá vegna birgðaskorts</v>
          </cell>
          <cell r="BG247" t="str">
            <v>Tekið úr verðskrá vegna birgðaskorts</v>
          </cell>
        </row>
        <row r="248">
          <cell r="A248">
            <v>21698</v>
          </cell>
          <cell r="F248">
            <v>21698</v>
          </cell>
          <cell r="G248" t="str">
            <v>A08AB0102</v>
          </cell>
          <cell r="H248" t="str">
            <v>Xenical (D.A.C.)</v>
          </cell>
          <cell r="I248" t="str">
            <v>hylki</v>
          </cell>
          <cell r="J248">
            <v>120</v>
          </cell>
          <cell r="K248" t="str">
            <v>mg</v>
          </cell>
          <cell r="L248">
            <v>84</v>
          </cell>
          <cell r="M248" t="str">
            <v>stk</v>
          </cell>
          <cell r="N248" t="str">
            <v>A08AB01</v>
          </cell>
          <cell r="O248" t="str">
            <v>R</v>
          </cell>
          <cell r="P248" t="str">
            <v>A</v>
          </cell>
          <cell r="Q248" t="str">
            <v>3</v>
          </cell>
          <cell r="R248">
            <v>0</v>
          </cell>
          <cell r="S248" t="str">
            <v>0</v>
          </cell>
          <cell r="T248">
            <v>0</v>
          </cell>
          <cell r="U248" t="str">
            <v>V0133</v>
          </cell>
          <cell r="V248" t="str">
            <v>00</v>
          </cell>
          <cell r="W248">
            <v>84</v>
          </cell>
          <cell r="X248">
            <v>0</v>
          </cell>
          <cell r="Y248">
            <v>0</v>
          </cell>
          <cell r="Z248">
            <v>28</v>
          </cell>
          <cell r="AA248" t="str">
            <v>D.A.C. ehf</v>
          </cell>
          <cell r="AB248" t="str">
            <v>D.A.C. ehf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424.929</v>
          </cell>
          <cell r="AK248">
            <v>7169</v>
          </cell>
          <cell r="AL248">
            <v>11229</v>
          </cell>
          <cell r="AM248">
            <v>11229</v>
          </cell>
          <cell r="AN248">
            <v>7169</v>
          </cell>
          <cell r="AO248">
            <v>7169</v>
          </cell>
          <cell r="AP248">
            <v>7169</v>
          </cell>
          <cell r="AQ248">
            <v>7169</v>
          </cell>
          <cell r="AR248">
            <v>11229</v>
          </cell>
          <cell r="AS248" t="str">
            <v>Tekið úr verðskrá vegna birgðaskorts</v>
          </cell>
          <cell r="BG248" t="str">
            <v>Tekið úr verðskrá vegna birgðaskorts</v>
          </cell>
        </row>
        <row r="249">
          <cell r="A249">
            <v>62407</v>
          </cell>
          <cell r="F249">
            <v>62407</v>
          </cell>
          <cell r="G249" t="str">
            <v>G03AA1202</v>
          </cell>
          <cell r="H249" t="str">
            <v>Yasmin (D.A.C.)</v>
          </cell>
          <cell r="I249" t="str">
            <v>töflur</v>
          </cell>
          <cell r="J249">
            <v>0</v>
          </cell>
          <cell r="K249" t="str">
            <v> </v>
          </cell>
          <cell r="L249">
            <v>63</v>
          </cell>
          <cell r="M249" t="str">
            <v>stk</v>
          </cell>
          <cell r="N249" t="str">
            <v>G03AA12</v>
          </cell>
          <cell r="O249" t="str">
            <v>R</v>
          </cell>
          <cell r="P249" t="str">
            <v>A</v>
          </cell>
          <cell r="Q249" t="str">
            <v>3</v>
          </cell>
          <cell r="R249">
            <v>0</v>
          </cell>
          <cell r="S249" t="str">
            <v>0</v>
          </cell>
          <cell r="T249">
            <v>0</v>
          </cell>
          <cell r="U249" t="str">
            <v>V1040</v>
          </cell>
          <cell r="V249" t="str">
            <v>00</v>
          </cell>
          <cell r="W249">
            <v>63</v>
          </cell>
          <cell r="X249">
            <v>0</v>
          </cell>
          <cell r="Y249">
            <v>0</v>
          </cell>
          <cell r="Z249">
            <v>84</v>
          </cell>
          <cell r="AA249" t="str">
            <v>D.A.C. ehf</v>
          </cell>
          <cell r="AB249" t="str">
            <v>D.A.C. ehf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173.052</v>
          </cell>
          <cell r="AK249">
            <v>2296</v>
          </cell>
          <cell r="AL249">
            <v>4222</v>
          </cell>
          <cell r="AM249">
            <v>4222</v>
          </cell>
          <cell r="AN249">
            <v>2296</v>
          </cell>
          <cell r="AO249">
            <v>2296</v>
          </cell>
          <cell r="AP249">
            <v>2296</v>
          </cell>
          <cell r="AQ249">
            <v>2296</v>
          </cell>
          <cell r="AR249">
            <v>4222</v>
          </cell>
          <cell r="AS249" t="str">
            <v>Tekið úr verðskrá vegna birgðaskorts</v>
          </cell>
          <cell r="BG249" t="str">
            <v>Tekið úr verðskrá vegna birgðaskorts</v>
          </cell>
        </row>
        <row r="250">
          <cell r="A250">
            <v>21046</v>
          </cell>
          <cell r="F250">
            <v>21046</v>
          </cell>
          <cell r="G250" t="str">
            <v>L02AE0303</v>
          </cell>
          <cell r="H250" t="str">
            <v>Zoladex Trimestral (D.A.C.)</v>
          </cell>
          <cell r="I250" t="str">
            <v>vefjalyf</v>
          </cell>
          <cell r="J250">
            <v>10.8</v>
          </cell>
          <cell r="K250" t="str">
            <v>mg</v>
          </cell>
          <cell r="L250">
            <v>1</v>
          </cell>
          <cell r="M250" t="str">
            <v>stk</v>
          </cell>
          <cell r="N250" t="str">
            <v>L02AE03</v>
          </cell>
          <cell r="O250" t="str">
            <v>R</v>
          </cell>
          <cell r="P250" t="str">
            <v>A</v>
          </cell>
          <cell r="Q250" t="str">
            <v>3</v>
          </cell>
          <cell r="R250">
            <v>1</v>
          </cell>
          <cell r="S250" t="str">
            <v>*</v>
          </cell>
          <cell r="T250">
            <v>0</v>
          </cell>
          <cell r="U250" t="str">
            <v>V0438</v>
          </cell>
          <cell r="V250" t="str">
            <v>00</v>
          </cell>
          <cell r="W250">
            <v>1</v>
          </cell>
          <cell r="X250">
            <v>0</v>
          </cell>
          <cell r="Y250">
            <v>0</v>
          </cell>
          <cell r="Z250">
            <v>10.6</v>
          </cell>
          <cell r="AA250" t="str">
            <v>D.A.C. ehf</v>
          </cell>
          <cell r="AB250" t="str">
            <v>D.A.C. ehf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3718.04</v>
          </cell>
          <cell r="AK250">
            <v>49338</v>
          </cell>
          <cell r="AL250">
            <v>64476</v>
          </cell>
          <cell r="AM250">
            <v>64476</v>
          </cell>
          <cell r="AN250">
            <v>49338</v>
          </cell>
          <cell r="AO250">
            <v>49338</v>
          </cell>
          <cell r="AP250">
            <v>49338</v>
          </cell>
          <cell r="AQ250">
            <v>49338</v>
          </cell>
          <cell r="AR250">
            <v>64476</v>
          </cell>
          <cell r="AS250" t="str">
            <v>Tekið úr verðskrá vegna birgðaskorts</v>
          </cell>
          <cell r="BG250" t="str">
            <v>Tekið úr verðskrá vegna birgðaskorts</v>
          </cell>
        </row>
        <row r="251">
          <cell r="A251">
            <v>104179</v>
          </cell>
          <cell r="F251">
            <v>104179</v>
          </cell>
          <cell r="G251" t="str">
            <v>N06AB0603</v>
          </cell>
          <cell r="H251" t="str">
            <v>Zoloft (D.A.C.)</v>
          </cell>
          <cell r="I251" t="str">
            <v>töflur</v>
          </cell>
          <cell r="J251">
            <v>50</v>
          </cell>
          <cell r="K251" t="str">
            <v>mg</v>
          </cell>
          <cell r="L251">
            <v>98</v>
          </cell>
          <cell r="M251" t="str">
            <v>stk</v>
          </cell>
          <cell r="N251" t="str">
            <v>N06AB06</v>
          </cell>
          <cell r="O251" t="str">
            <v>R</v>
          </cell>
          <cell r="P251" t="str">
            <v>A</v>
          </cell>
          <cell r="Q251" t="str">
            <v>5</v>
          </cell>
          <cell r="R251">
            <v>0</v>
          </cell>
          <cell r="S251" t="str">
            <v>B</v>
          </cell>
          <cell r="T251">
            <v>0</v>
          </cell>
          <cell r="U251" t="str">
            <v>V0933</v>
          </cell>
          <cell r="V251" t="str">
            <v>00</v>
          </cell>
          <cell r="W251">
            <v>98</v>
          </cell>
          <cell r="X251">
            <v>0</v>
          </cell>
          <cell r="Y251">
            <v>0</v>
          </cell>
          <cell r="Z251">
            <v>98</v>
          </cell>
          <cell r="AA251" t="str">
            <v>D.A.C. ehf</v>
          </cell>
          <cell r="AB251" t="str">
            <v>D.A.C. ehf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610.511</v>
          </cell>
          <cell r="AK251">
            <v>10300</v>
          </cell>
          <cell r="AL251">
            <v>15452</v>
          </cell>
          <cell r="AM251">
            <v>6847</v>
          </cell>
          <cell r="AN251">
            <v>10300</v>
          </cell>
          <cell r="AO251">
            <v>10300</v>
          </cell>
          <cell r="AP251">
            <v>10300</v>
          </cell>
          <cell r="AQ251">
            <v>10300</v>
          </cell>
          <cell r="AR251">
            <v>15452</v>
          </cell>
          <cell r="AS251" t="str">
            <v>Tekið úr verðskrá vegna birgðaskorts</v>
          </cell>
          <cell r="BG251" t="str">
            <v>Tekið úr verðskrá vegna birgðaskorts</v>
          </cell>
        </row>
        <row r="252">
          <cell r="A252">
            <v>25608</v>
          </cell>
          <cell r="F252">
            <v>25608</v>
          </cell>
          <cell r="G252" t="str">
            <v>N06AX1203</v>
          </cell>
          <cell r="H252" t="str">
            <v>Zyban (D.A.C.)</v>
          </cell>
          <cell r="I252" t="str">
            <v>forðatfl</v>
          </cell>
          <cell r="J252">
            <v>150</v>
          </cell>
          <cell r="K252" t="str">
            <v>mg</v>
          </cell>
          <cell r="L252">
            <v>60</v>
          </cell>
          <cell r="M252" t="str">
            <v>stk</v>
          </cell>
          <cell r="N252" t="str">
            <v>N06AX12</v>
          </cell>
          <cell r="O252" t="str">
            <v>R</v>
          </cell>
          <cell r="P252" t="str">
            <v>A</v>
          </cell>
          <cell r="Q252" t="str">
            <v>2</v>
          </cell>
          <cell r="R252">
            <v>0</v>
          </cell>
          <cell r="S252" t="str">
            <v>0</v>
          </cell>
          <cell r="T252">
            <v>0</v>
          </cell>
          <cell r="U252" t="str">
            <v>V1155</v>
          </cell>
          <cell r="V252" t="str">
            <v>00</v>
          </cell>
          <cell r="W252">
            <v>60</v>
          </cell>
          <cell r="X252">
            <v>0</v>
          </cell>
          <cell r="Y252">
            <v>0</v>
          </cell>
          <cell r="Z252">
            <v>30</v>
          </cell>
          <cell r="AA252" t="str">
            <v>D.A.C. ehf</v>
          </cell>
          <cell r="AB252" t="str">
            <v>D.A.C. ehf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39.022</v>
          </cell>
          <cell r="AK252">
            <v>6125</v>
          </cell>
          <cell r="AL252">
            <v>9773</v>
          </cell>
          <cell r="AM252">
            <v>9773</v>
          </cell>
          <cell r="AN252">
            <v>6125</v>
          </cell>
          <cell r="AO252">
            <v>6125</v>
          </cell>
          <cell r="AP252">
            <v>6125</v>
          </cell>
          <cell r="AQ252">
            <v>6125</v>
          </cell>
          <cell r="AR252">
            <v>9773</v>
          </cell>
          <cell r="AS252" t="str">
            <v>Tekið úr verðskrá vegna birgðaskorts</v>
          </cell>
          <cell r="BG252" t="str">
            <v>Tekið úr verðskrá vegna birgðaskorts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7"/>
  <sheetViews>
    <sheetView tabSelected="1" zoomScalePageLayoutView="0" workbookViewId="0" topLeftCell="A2">
      <selection activeCell="R12" sqref="R12"/>
    </sheetView>
  </sheetViews>
  <sheetFormatPr defaultColWidth="9.140625" defaultRowHeight="15"/>
  <cols>
    <col min="2" max="2" width="20.7109375" style="0" customWidth="1"/>
    <col min="3" max="3" width="7.00390625" style="0" customWidth="1"/>
    <col min="4" max="4" width="6.421875" style="0" customWidth="1"/>
    <col min="5" max="5" width="8.7109375" style="0" bestFit="1" customWidth="1"/>
    <col min="6" max="6" width="5.421875" style="0" bestFit="1" customWidth="1"/>
    <col min="7" max="7" width="3.57421875" style="0" bestFit="1" customWidth="1"/>
    <col min="9" max="9" width="6.57421875" style="0" bestFit="1" customWidth="1"/>
    <col min="10" max="11" width="2.28125" style="8" bestFit="1" customWidth="1"/>
    <col min="12" max="12" width="2.00390625" style="0" bestFit="1" customWidth="1"/>
    <col min="13" max="13" width="2.7109375" style="8" bestFit="1" customWidth="1"/>
    <col min="14" max="14" width="8.7109375" style="0" customWidth="1"/>
  </cols>
  <sheetData>
    <row r="1" spans="1:16" ht="25.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4:8" ht="15">
      <c r="D2" s="7"/>
      <c r="F2" s="7"/>
      <c r="H2" s="7"/>
    </row>
    <row r="3" spans="4:10" ht="15">
      <c r="D3" s="7"/>
      <c r="E3" s="9"/>
      <c r="F3" s="7"/>
      <c r="G3" s="9"/>
      <c r="H3" s="7"/>
      <c r="I3" s="9"/>
      <c r="J3" s="10"/>
    </row>
    <row r="4" spans="1:12" ht="15">
      <c r="A4" s="25"/>
      <c r="B4" s="25"/>
      <c r="C4" s="25"/>
      <c r="D4" s="26"/>
      <c r="E4" s="25"/>
      <c r="F4" s="26"/>
      <c r="G4" s="25"/>
      <c r="H4" s="26"/>
      <c r="I4" s="25"/>
      <c r="J4" s="27"/>
      <c r="K4" s="27"/>
      <c r="L4" s="25"/>
    </row>
    <row r="5" spans="4:10" ht="15">
      <c r="D5" s="7"/>
      <c r="E5" s="9"/>
      <c r="F5" s="7"/>
      <c r="G5" s="9"/>
      <c r="H5" s="7"/>
      <c r="I5" s="9"/>
      <c r="J5" s="10"/>
    </row>
    <row r="6" spans="1:16" ht="15">
      <c r="A6" s="11"/>
      <c r="B6" s="12"/>
      <c r="C6" s="12"/>
      <c r="D6" s="13"/>
      <c r="E6" s="12"/>
      <c r="F6" s="13"/>
      <c r="G6" s="12"/>
      <c r="H6" s="13"/>
      <c r="I6" s="14"/>
      <c r="J6" s="15"/>
      <c r="K6" s="15"/>
      <c r="L6" s="15"/>
      <c r="M6" s="15"/>
      <c r="N6" s="15" t="s">
        <v>1</v>
      </c>
      <c r="O6" s="15" t="s">
        <v>16</v>
      </c>
      <c r="P6" s="15" t="s">
        <v>17</v>
      </c>
    </row>
    <row r="7" spans="1:16" ht="15">
      <c r="A7" s="16" t="s">
        <v>18</v>
      </c>
      <c r="B7" s="12" t="s">
        <v>19</v>
      </c>
      <c r="C7" s="12" t="s">
        <v>20</v>
      </c>
      <c r="D7" s="17" t="s">
        <v>21</v>
      </c>
      <c r="E7" s="12"/>
      <c r="F7" s="17" t="s">
        <v>22</v>
      </c>
      <c r="G7" s="12"/>
      <c r="H7" s="17" t="s">
        <v>0</v>
      </c>
      <c r="I7" s="12"/>
      <c r="J7" s="18" t="s">
        <v>23</v>
      </c>
      <c r="K7" s="18"/>
      <c r="L7" s="18"/>
      <c r="M7" s="15" t="s">
        <v>24</v>
      </c>
      <c r="N7" s="15" t="s">
        <v>25</v>
      </c>
      <c r="O7" s="15" t="s">
        <v>26</v>
      </c>
      <c r="P7" s="15" t="s">
        <v>27</v>
      </c>
    </row>
    <row r="8" spans="1:12" ht="15">
      <c r="A8" s="16"/>
      <c r="B8" s="12"/>
      <c r="C8" s="12"/>
      <c r="D8" s="17"/>
      <c r="E8" s="12"/>
      <c r="F8" s="17"/>
      <c r="G8" s="12"/>
      <c r="H8" s="17"/>
      <c r="I8" s="12"/>
      <c r="J8" s="15"/>
      <c r="K8" s="15"/>
      <c r="L8" s="15"/>
    </row>
    <row r="9" spans="1:16" ht="15">
      <c r="A9" s="5" t="s">
        <v>2</v>
      </c>
      <c r="B9" s="2"/>
      <c r="C9" s="2"/>
      <c r="D9" s="2"/>
      <c r="E9" s="2"/>
      <c r="F9" s="2"/>
      <c r="G9" s="2"/>
      <c r="H9" s="2"/>
      <c r="I9" s="19"/>
      <c r="J9" s="2"/>
      <c r="K9" s="20" t="s">
        <v>28</v>
      </c>
      <c r="L9" s="20" t="s">
        <v>29</v>
      </c>
      <c r="M9" s="20" t="s">
        <v>4</v>
      </c>
      <c r="N9" s="21"/>
      <c r="O9" s="21"/>
      <c r="P9" s="21"/>
    </row>
    <row r="10" spans="1:16" ht="15">
      <c r="A10" s="1">
        <v>15343</v>
      </c>
      <c r="B10" s="2" t="str">
        <f>VLOOKUP(A10,ciffob,8,FALSE)</f>
        <v>Levemir FlexPen</v>
      </c>
      <c r="C10" s="2" t="str">
        <f>VLOOKUP($A10,ciffob,9,FALSE)</f>
        <v>stl</v>
      </c>
      <c r="D10" s="2">
        <f>VLOOKUP($A10,ciffob,10,FALSE)</f>
        <v>100</v>
      </c>
      <c r="E10" s="2" t="str">
        <f>VLOOKUP($A10,ciffob,11,FALSE)</f>
        <v>ae/ml</v>
      </c>
      <c r="F10" s="2">
        <f>VLOOKUP($A10,ciffob,12,FALSE)</f>
        <v>3</v>
      </c>
      <c r="G10" s="2" t="str">
        <f>VLOOKUP($A10,ciffob,13,FALSE)</f>
        <v>ml</v>
      </c>
      <c r="H10" s="2">
        <f>VLOOKUP($A10,ciffob,14,FALSE)</f>
        <v>5</v>
      </c>
      <c r="I10" s="2" t="str">
        <f>VLOOKUP($A10,ciffob,15,FALSE)</f>
        <v>pennar</v>
      </c>
      <c r="J10" s="2" t="str">
        <f>VLOOKUP($A10,ciffob,20,FALSE)</f>
        <v>R</v>
      </c>
      <c r="K10" s="2">
        <f>VLOOKUP($A10,ciffob,23,FALSE)</f>
        <v>0</v>
      </c>
      <c r="L10" s="2">
        <f>VLOOKUP($A10,ciffob,24,FALSE)</f>
        <v>0</v>
      </c>
      <c r="M10" s="22">
        <f>VLOOKUP($A10,ciffob,26,FALSE)</f>
        <v>0</v>
      </c>
      <c r="N10" s="21">
        <f>VLOOKUP($A10,ciffob,56,FALSE)</f>
        <v>10495</v>
      </c>
      <c r="O10" s="21">
        <f>VLOOKUP($A10,ciffob,57,FALSE)</f>
        <v>15711</v>
      </c>
      <c r="P10" s="21">
        <f>VLOOKUP($A10,ciffob,52,FALSE)</f>
      </c>
    </row>
    <row r="11" spans="1:16" ht="15">
      <c r="A11" s="1">
        <v>62935</v>
      </c>
      <c r="B11" s="2" t="str">
        <f>VLOOKUP(A11,ciffob,8,FALSE)</f>
        <v>Harmonet</v>
      </c>
      <c r="C11" s="2" t="str">
        <f>VLOOKUP($A11,ciffob,9,FALSE)</f>
        <v>töflur</v>
      </c>
      <c r="D11" s="2">
        <f>VLOOKUP($A11,ciffob,10,FALSE)</f>
        <v>0</v>
      </c>
      <c r="E11" s="2">
        <f>VLOOKUP($A11,ciffob,11,FALSE)</f>
      </c>
      <c r="F11" s="2">
        <f>VLOOKUP($A11,ciffob,12,FALSE)</f>
        <v>63</v>
      </c>
      <c r="G11" s="2" t="str">
        <f>VLOOKUP($A11,ciffob,13,FALSE)</f>
        <v>stk</v>
      </c>
      <c r="H11" s="2">
        <f>VLOOKUP($A11,ciffob,14,FALSE)</f>
        <v>1</v>
      </c>
      <c r="I11" s="2" t="str">
        <f>VLOOKUP($A11,ciffob,15,FALSE)</f>
        <v>pakki</v>
      </c>
      <c r="J11" s="2" t="str">
        <f>VLOOKUP($A11,ciffob,20,FALSE)</f>
        <v>R</v>
      </c>
      <c r="K11" s="2">
        <f>VLOOKUP($A11,ciffob,23,FALSE)</f>
        <v>0</v>
      </c>
      <c r="L11" s="2">
        <f>VLOOKUP($A11,ciffob,24,FALSE)</f>
        <v>0</v>
      </c>
      <c r="M11" s="22">
        <f>VLOOKUP($A11,ciffob,26,FALSE)</f>
        <v>0</v>
      </c>
      <c r="N11" s="21">
        <v>2411</v>
      </c>
      <c r="O11" s="21">
        <v>4397</v>
      </c>
      <c r="P11" s="21">
        <f>VLOOKUP($A11,ciffob,52,FALSE)</f>
      </c>
    </row>
    <row r="12" spans="1:16" ht="15">
      <c r="A12" s="1">
        <v>114417</v>
      </c>
      <c r="B12" s="2" t="str">
        <f>VLOOKUP(A12,ciffob,8,FALSE)</f>
        <v>Paroxetin Ranbaxy</v>
      </c>
      <c r="C12" s="2" t="str">
        <f>VLOOKUP($A12,ciffob,9,FALSE)</f>
        <v>filmhtfl</v>
      </c>
      <c r="D12" s="2">
        <f>VLOOKUP($A12,ciffob,10,FALSE)</f>
        <v>20</v>
      </c>
      <c r="E12" s="2" t="str">
        <f>VLOOKUP($A12,ciffob,11,FALSE)</f>
        <v>mg</v>
      </c>
      <c r="F12" s="2">
        <f>VLOOKUP($A12,ciffob,12,FALSE)</f>
        <v>20</v>
      </c>
      <c r="G12" s="2" t="str">
        <f>VLOOKUP($A12,ciffob,13,FALSE)</f>
        <v>stk</v>
      </c>
      <c r="H12" s="2">
        <f>VLOOKUP($A12,ciffob,14,FALSE)</f>
        <v>1</v>
      </c>
      <c r="I12" s="2" t="str">
        <f>VLOOKUP($A12,ciffob,15,FALSE)</f>
        <v>þpakki</v>
      </c>
      <c r="J12" s="2" t="str">
        <f>VLOOKUP($A12,ciffob,20,FALSE)</f>
        <v>R</v>
      </c>
      <c r="K12" s="2">
        <f>VLOOKUP($A12,ciffob,23,FALSE)</f>
        <v>0</v>
      </c>
      <c r="L12" s="2">
        <f>VLOOKUP($A12,ciffob,24,FALSE)</f>
        <v>0</v>
      </c>
      <c r="M12" s="22">
        <f>VLOOKUP($A12,ciffob,26,FALSE)</f>
        <v>0</v>
      </c>
      <c r="N12" s="21">
        <f>VLOOKUP($A12,ciffob,56,FALSE)</f>
        <v>526</v>
      </c>
      <c r="O12" s="21">
        <f>VLOOKUP($A12,ciffob,57,FALSE)</f>
        <v>1156</v>
      </c>
      <c r="P12" s="21">
        <f>VLOOKUP($A12,ciffob,52,FALSE)</f>
        <v>1156</v>
      </c>
    </row>
    <row r="13" spans="1:16" ht="15">
      <c r="A13" s="1">
        <v>114406</v>
      </c>
      <c r="B13" s="2" t="str">
        <f>VLOOKUP(A13,ciffob,8,FALSE)</f>
        <v>Paroxetin Ranbaxy</v>
      </c>
      <c r="C13" s="2" t="str">
        <f>VLOOKUP($A13,ciffob,9,FALSE)</f>
        <v>filmhtfl</v>
      </c>
      <c r="D13" s="2">
        <f>VLOOKUP($A13,ciffob,10,FALSE)</f>
        <v>20</v>
      </c>
      <c r="E13" s="2" t="str">
        <f>VLOOKUP($A13,ciffob,11,FALSE)</f>
        <v>mg</v>
      </c>
      <c r="F13" s="2">
        <f>VLOOKUP($A13,ciffob,12,FALSE)</f>
        <v>60</v>
      </c>
      <c r="G13" s="2" t="str">
        <f>VLOOKUP($A13,ciffob,13,FALSE)</f>
        <v>stk</v>
      </c>
      <c r="H13" s="2">
        <f>VLOOKUP($A13,ciffob,14,FALSE)</f>
        <v>1</v>
      </c>
      <c r="I13" s="2" t="str">
        <f>VLOOKUP($A13,ciffob,15,FALSE)</f>
        <v>þpakki</v>
      </c>
      <c r="J13" s="2" t="str">
        <f>VLOOKUP($A13,ciffob,20,FALSE)</f>
        <v>R</v>
      </c>
      <c r="K13" s="2">
        <f>VLOOKUP($A13,ciffob,23,FALSE)</f>
        <v>0</v>
      </c>
      <c r="L13" s="2">
        <f>VLOOKUP($A13,ciffob,24,FALSE)</f>
        <v>0</v>
      </c>
      <c r="M13" s="22">
        <f>VLOOKUP($A13,ciffob,26,FALSE)</f>
        <v>0</v>
      </c>
      <c r="N13" s="21">
        <f>VLOOKUP($A13,ciffob,56,FALSE)</f>
        <v>1390</v>
      </c>
      <c r="O13" s="21">
        <f>VLOOKUP($A13,ciffob,57,FALSE)</f>
        <v>2846</v>
      </c>
      <c r="P13" s="21">
        <f>VLOOKUP($A13,ciffob,52,FALSE)</f>
        <v>2846</v>
      </c>
    </row>
    <row r="14" spans="1:16" ht="15">
      <c r="A14" s="1">
        <v>114395</v>
      </c>
      <c r="B14" s="2" t="str">
        <f>VLOOKUP(A14,ciffob,8,FALSE)</f>
        <v>Paroxetin Ranbaxy</v>
      </c>
      <c r="C14" s="2" t="str">
        <f>VLOOKUP($A14,ciffob,9,FALSE)</f>
        <v>filmhtfl</v>
      </c>
      <c r="D14" s="2">
        <f>VLOOKUP($A14,ciffob,10,FALSE)</f>
        <v>20</v>
      </c>
      <c r="E14" s="2" t="str">
        <f>VLOOKUP($A14,ciffob,11,FALSE)</f>
        <v>mg</v>
      </c>
      <c r="F14" s="2">
        <f>VLOOKUP($A14,ciffob,12,FALSE)</f>
        <v>100</v>
      </c>
      <c r="G14" s="2" t="str">
        <f>VLOOKUP($A14,ciffob,13,FALSE)</f>
        <v>stk</v>
      </c>
      <c r="H14" s="2">
        <f>VLOOKUP($A14,ciffob,14,FALSE)</f>
        <v>1</v>
      </c>
      <c r="I14" s="2" t="str">
        <f>VLOOKUP($A14,ciffob,15,FALSE)</f>
        <v>þpakki</v>
      </c>
      <c r="J14" s="2" t="str">
        <f>VLOOKUP($A14,ciffob,20,FALSE)</f>
        <v>R</v>
      </c>
      <c r="K14" s="2">
        <f>VLOOKUP($A14,ciffob,23,FALSE)</f>
        <v>0</v>
      </c>
      <c r="L14" s="2">
        <f>VLOOKUP($A14,ciffob,24,FALSE)</f>
        <v>0</v>
      </c>
      <c r="M14" s="22">
        <f>VLOOKUP($A14,ciffob,26,FALSE)</f>
        <v>0</v>
      </c>
      <c r="N14" s="21">
        <f>VLOOKUP($A14,ciffob,56,FALSE)</f>
        <v>2160</v>
      </c>
      <c r="O14" s="21">
        <f>VLOOKUP($A14,ciffob,57,FALSE)</f>
        <v>4015</v>
      </c>
      <c r="P14" s="21">
        <f>VLOOKUP($A14,ciffob,52,FALSE)</f>
        <v>4015</v>
      </c>
    </row>
    <row r="15" spans="1:16" ht="15">
      <c r="A15" s="1">
        <v>181131</v>
      </c>
      <c r="B15" s="2" t="str">
        <f>VLOOKUP(A15,ciffob,8,FALSE)</f>
        <v>Primazol</v>
      </c>
      <c r="C15" s="2" t="str">
        <f>VLOOKUP($A15,ciffob,9,FALSE)</f>
        <v>mixtúra</v>
      </c>
      <c r="D15" s="2">
        <f>VLOOKUP($A15,ciffob,10,FALSE)</f>
        <v>48</v>
      </c>
      <c r="E15" s="2" t="str">
        <f>VLOOKUP($A15,ciffob,11,FALSE)</f>
        <v>mg/ml</v>
      </c>
      <c r="F15" s="2">
        <f>VLOOKUP($A15,ciffob,12,FALSE)</f>
        <v>100</v>
      </c>
      <c r="G15" s="2" t="str">
        <f>VLOOKUP($A15,ciffob,13,FALSE)</f>
        <v>ml</v>
      </c>
      <c r="H15" s="2">
        <f>VLOOKUP($A15,ciffob,14,FALSE)</f>
        <v>1</v>
      </c>
      <c r="I15" s="2" t="str">
        <f>VLOOKUP($A15,ciffob,15,FALSE)</f>
        <v>glas</v>
      </c>
      <c r="J15" s="2" t="str">
        <f>VLOOKUP($A15,ciffob,20,FALSE)</f>
        <v>R</v>
      </c>
      <c r="K15" s="2">
        <f>VLOOKUP($A15,ciffob,23,FALSE)</f>
        <v>0</v>
      </c>
      <c r="L15" s="2">
        <f>VLOOKUP($A15,ciffob,24,FALSE)</f>
        <v>0</v>
      </c>
      <c r="M15" s="22">
        <f>VLOOKUP($A15,ciffob,26,FALSE)</f>
        <v>0</v>
      </c>
      <c r="N15" s="21">
        <f>VLOOKUP($A15,ciffob,56,FALSE)</f>
        <v>826</v>
      </c>
      <c r="O15" s="21">
        <f>VLOOKUP($A15,ciffob,57,FALSE)</f>
        <v>1780</v>
      </c>
      <c r="P15" s="21">
        <f>VLOOKUP($A15,ciffob,52,FALSE)</f>
      </c>
    </row>
    <row r="16" spans="1:16" ht="15">
      <c r="A16" s="1">
        <v>51732</v>
      </c>
      <c r="B16" s="2" t="str">
        <f>VLOOKUP(A16,ciffob,8,FALSE)</f>
        <v>Amlódipín PortFarma</v>
      </c>
      <c r="C16" s="2" t="str">
        <f>VLOOKUP($A16,ciffob,9,FALSE)</f>
        <v>töflur</v>
      </c>
      <c r="D16" s="2">
        <f>VLOOKUP($A16,ciffob,10,FALSE)</f>
        <v>5</v>
      </c>
      <c r="E16" s="2" t="str">
        <f>VLOOKUP($A16,ciffob,11,FALSE)</f>
        <v>mg</v>
      </c>
      <c r="F16" s="2">
        <f>VLOOKUP($A16,ciffob,12,FALSE)</f>
        <v>100</v>
      </c>
      <c r="G16" s="2" t="str">
        <f>VLOOKUP($A16,ciffob,13,FALSE)</f>
        <v>stk</v>
      </c>
      <c r="H16" s="2">
        <f>VLOOKUP($A16,ciffob,14,FALSE)</f>
        <v>1</v>
      </c>
      <c r="I16" s="2" t="str">
        <f>VLOOKUP($A16,ciffob,15,FALSE)</f>
        <v>þpakki</v>
      </c>
      <c r="J16" s="2" t="str">
        <f>VLOOKUP($A16,ciffob,20,FALSE)</f>
        <v>R</v>
      </c>
      <c r="K16" s="2">
        <f>VLOOKUP($A16,ciffob,23,FALSE)</f>
        <v>0</v>
      </c>
      <c r="L16" s="2">
        <f>VLOOKUP($A16,ciffob,24,FALSE)</f>
        <v>0</v>
      </c>
      <c r="M16" s="22">
        <f>VLOOKUP($A16,ciffob,26,FALSE)</f>
        <v>0</v>
      </c>
      <c r="N16" s="21">
        <f>VLOOKUP($A16,ciffob,56,FALSE)</f>
        <v>1623</v>
      </c>
      <c r="O16" s="21">
        <f>VLOOKUP($A16,ciffob,57,FALSE)</f>
        <v>3200</v>
      </c>
      <c r="P16" s="21">
        <f>VLOOKUP($A16,ciffob,52,FALSE)</f>
        <v>3200</v>
      </c>
    </row>
    <row r="17" spans="1:16" ht="15">
      <c r="A17" s="1">
        <v>51750</v>
      </c>
      <c r="B17" s="2" t="str">
        <f>VLOOKUP(A17,ciffob,8,FALSE)</f>
        <v>Amlódipín PortFarma</v>
      </c>
      <c r="C17" s="2" t="str">
        <f>VLOOKUP($A17,ciffob,9,FALSE)</f>
        <v>töflur</v>
      </c>
      <c r="D17" s="2">
        <f>VLOOKUP($A17,ciffob,10,FALSE)</f>
        <v>10</v>
      </c>
      <c r="E17" s="2" t="str">
        <f>VLOOKUP($A17,ciffob,11,FALSE)</f>
        <v>mg</v>
      </c>
      <c r="F17" s="2">
        <f>VLOOKUP($A17,ciffob,12,FALSE)</f>
        <v>100</v>
      </c>
      <c r="G17" s="2" t="str">
        <f>VLOOKUP($A17,ciffob,13,FALSE)</f>
        <v>stk</v>
      </c>
      <c r="H17" s="2">
        <f>VLOOKUP($A17,ciffob,14,FALSE)</f>
        <v>1</v>
      </c>
      <c r="I17" s="2" t="str">
        <f>VLOOKUP($A17,ciffob,15,FALSE)</f>
        <v>þpakki</v>
      </c>
      <c r="J17" s="2" t="str">
        <f>VLOOKUP($A17,ciffob,20,FALSE)</f>
        <v>R</v>
      </c>
      <c r="K17" s="2">
        <f>VLOOKUP($A17,ciffob,23,FALSE)</f>
        <v>0</v>
      </c>
      <c r="L17" s="2">
        <f>VLOOKUP($A17,ciffob,24,FALSE)</f>
        <v>0</v>
      </c>
      <c r="M17" s="22">
        <f>VLOOKUP($A17,ciffob,26,FALSE)</f>
        <v>0</v>
      </c>
      <c r="N17" s="21">
        <f>VLOOKUP($A17,ciffob,56,FALSE)</f>
        <v>2644</v>
      </c>
      <c r="O17" s="21">
        <f>VLOOKUP($A17,ciffob,57,FALSE)</f>
        <v>4751</v>
      </c>
      <c r="P17" s="21">
        <f>VLOOKUP($A17,ciffob,52,FALSE)</f>
        <v>4751</v>
      </c>
    </row>
    <row r="18" spans="1:16" ht="15">
      <c r="A18" s="1">
        <v>18894</v>
      </c>
      <c r="B18" s="2" t="str">
        <f>VLOOKUP(A18,ciffob,8,FALSE)</f>
        <v>Aricept (Lyfjaver)</v>
      </c>
      <c r="C18" s="2" t="str">
        <f>VLOOKUP($A18,ciffob,9,FALSE)</f>
        <v>töflur</v>
      </c>
      <c r="D18" s="2">
        <f>VLOOKUP($A18,ciffob,10,FALSE)</f>
        <v>5</v>
      </c>
      <c r="E18" s="2" t="str">
        <f>VLOOKUP($A18,ciffob,11,FALSE)</f>
        <v>mg</v>
      </c>
      <c r="F18" s="2">
        <f>VLOOKUP($A18,ciffob,12,FALSE)</f>
        <v>98</v>
      </c>
      <c r="G18" s="2" t="str">
        <f>VLOOKUP($A18,ciffob,13,FALSE)</f>
        <v>stk</v>
      </c>
      <c r="H18" s="2">
        <f>VLOOKUP($A18,ciffob,14,FALSE)</f>
        <v>1</v>
      </c>
      <c r="I18" s="2" t="str">
        <f>VLOOKUP($A18,ciffob,15,FALSE)</f>
        <v>þpakki</v>
      </c>
      <c r="J18" s="2" t="str">
        <f>VLOOKUP($A18,ciffob,20,FALSE)</f>
        <v>R</v>
      </c>
      <c r="K18" s="2">
        <f>VLOOKUP($A18,ciffob,23,FALSE)</f>
        <v>0</v>
      </c>
      <c r="L18" s="2">
        <f>VLOOKUP($A18,ciffob,24,FALSE)</f>
        <v>0</v>
      </c>
      <c r="M18" s="22">
        <f>VLOOKUP($A18,ciffob,26,FALSE)</f>
        <v>0</v>
      </c>
      <c r="N18" s="21">
        <f>VLOOKUP($A18,ciffob,56,FALSE)</f>
        <v>53141</v>
      </c>
      <c r="O18" s="21">
        <f>VLOOKUP($A18,ciffob,57,FALSE)</f>
        <v>69211</v>
      </c>
      <c r="P18" s="21">
        <f>VLOOKUP($A18,ciffob,52,FALSE)</f>
        <v>69210</v>
      </c>
    </row>
    <row r="19" spans="1:16" ht="15">
      <c r="A19" s="1">
        <v>18908</v>
      </c>
      <c r="B19" s="2" t="str">
        <f>VLOOKUP(A19,ciffob,8,FALSE)</f>
        <v>Aricept (Lyfjaver)</v>
      </c>
      <c r="C19" s="2" t="str">
        <f>VLOOKUP($A19,ciffob,9,FALSE)</f>
        <v>töflur</v>
      </c>
      <c r="D19" s="2">
        <f>VLOOKUP($A19,ciffob,10,FALSE)</f>
        <v>10</v>
      </c>
      <c r="E19" s="2" t="str">
        <f>VLOOKUP($A19,ciffob,11,FALSE)</f>
        <v>mg</v>
      </c>
      <c r="F19" s="2">
        <f>VLOOKUP($A19,ciffob,12,FALSE)</f>
        <v>98</v>
      </c>
      <c r="G19" s="2" t="str">
        <f>VLOOKUP($A19,ciffob,13,FALSE)</f>
        <v>stk</v>
      </c>
      <c r="H19" s="2">
        <f>VLOOKUP($A19,ciffob,14,FALSE)</f>
        <v>1</v>
      </c>
      <c r="I19" s="2" t="str">
        <f>VLOOKUP($A19,ciffob,15,FALSE)</f>
        <v>þpakki</v>
      </c>
      <c r="J19" s="2" t="str">
        <f>VLOOKUP($A19,ciffob,20,FALSE)</f>
        <v>R</v>
      </c>
      <c r="K19" s="2">
        <f>VLOOKUP($A19,ciffob,23,FALSE)</f>
        <v>0</v>
      </c>
      <c r="L19" s="2">
        <f>VLOOKUP($A19,ciffob,24,FALSE)</f>
        <v>0</v>
      </c>
      <c r="M19" s="22">
        <f>VLOOKUP($A19,ciffob,26,FALSE)</f>
        <v>0</v>
      </c>
      <c r="N19" s="21">
        <f>VLOOKUP($A19,ciffob,56,FALSE)</f>
        <v>57497</v>
      </c>
      <c r="O19" s="21">
        <f>VLOOKUP($A19,ciffob,57,FALSE)</f>
        <v>74634</v>
      </c>
      <c r="P19" s="21">
        <f>VLOOKUP($A19,ciffob,52,FALSE)</f>
        <v>74634</v>
      </c>
    </row>
    <row r="20" spans="1:16" ht="15">
      <c r="A20" s="1">
        <v>14702</v>
      </c>
      <c r="B20" s="2" t="str">
        <f>VLOOKUP(A20,ciffob,8,FALSE)</f>
        <v>Atacand</v>
      </c>
      <c r="C20" s="2" t="str">
        <f>VLOOKUP($A20,ciffob,9,FALSE)</f>
        <v>töflur</v>
      </c>
      <c r="D20" s="2">
        <f>VLOOKUP($A20,ciffob,10,FALSE)</f>
        <v>32</v>
      </c>
      <c r="E20" s="2" t="str">
        <f>VLOOKUP($A20,ciffob,11,FALSE)</f>
        <v>mg</v>
      </c>
      <c r="F20" s="2">
        <f>VLOOKUP($A20,ciffob,12,FALSE)</f>
        <v>28</v>
      </c>
      <c r="G20" s="2" t="str">
        <f>VLOOKUP($A20,ciffob,13,FALSE)</f>
        <v>stk</v>
      </c>
      <c r="H20" s="2">
        <f>VLOOKUP($A20,ciffob,14,FALSE)</f>
        <v>1</v>
      </c>
      <c r="I20" s="2" t="str">
        <f>VLOOKUP($A20,ciffob,15,FALSE)</f>
        <v>þpakki</v>
      </c>
      <c r="J20" s="2" t="str">
        <f>VLOOKUP($A20,ciffob,20,FALSE)</f>
        <v>R</v>
      </c>
      <c r="K20" s="2">
        <f>VLOOKUP($A20,ciffob,23,FALSE)</f>
        <v>0</v>
      </c>
      <c r="L20" s="2">
        <f>VLOOKUP($A20,ciffob,24,FALSE)</f>
        <v>0</v>
      </c>
      <c r="M20" s="22">
        <f>VLOOKUP($A20,ciffob,26,FALSE)</f>
        <v>0</v>
      </c>
      <c r="N20" s="21">
        <f>VLOOKUP($A20,ciffob,56,FALSE)</f>
        <v>4957</v>
      </c>
      <c r="O20" s="21">
        <f>VLOOKUP($A20,ciffob,57,FALSE)</f>
        <v>8142</v>
      </c>
      <c r="P20" s="21">
        <f>VLOOKUP($A20,ciffob,52,FALSE)</f>
      </c>
    </row>
    <row r="21" spans="1:16" ht="15">
      <c r="A21" s="1">
        <v>922866</v>
      </c>
      <c r="B21" s="2" t="str">
        <f>VLOOKUP(A21,ciffob,8,FALSE)</f>
        <v>Ativan</v>
      </c>
      <c r="C21" s="2" t="str">
        <f>VLOOKUP($A21,ciffob,9,FALSE)</f>
        <v>stl</v>
      </c>
      <c r="D21" s="2">
        <f>VLOOKUP($A21,ciffob,10,FALSE)</f>
        <v>4</v>
      </c>
      <c r="E21" s="2" t="str">
        <f>VLOOKUP($A21,ciffob,11,FALSE)</f>
        <v>mg/ml</v>
      </c>
      <c r="F21" s="2">
        <f>VLOOKUP($A21,ciffob,12,FALSE)</f>
        <v>1</v>
      </c>
      <c r="G21" s="2" t="str">
        <f>VLOOKUP($A21,ciffob,13,FALSE)</f>
        <v>ml</v>
      </c>
      <c r="H21" s="2">
        <f>VLOOKUP($A21,ciffob,14,FALSE)</f>
        <v>4</v>
      </c>
      <c r="I21" s="2" t="str">
        <f>VLOOKUP($A21,ciffob,15,FALSE)</f>
        <v>lykjur</v>
      </c>
      <c r="J21" s="2" t="str">
        <f>VLOOKUP($A21,ciffob,20,FALSE)</f>
        <v>R</v>
      </c>
      <c r="K21" s="2">
        <f>VLOOKUP($A21,ciffob,23,FALSE)</f>
        <v>0</v>
      </c>
      <c r="L21" s="2">
        <f>VLOOKUP($A21,ciffob,24,FALSE)</f>
        <v>0</v>
      </c>
      <c r="M21" s="22">
        <f>VLOOKUP($A21,ciffob,26,FALSE)</f>
        <v>1</v>
      </c>
      <c r="N21" s="21">
        <f>VLOOKUP($A21,ciffob,56,FALSE)</f>
        <v>3294</v>
      </c>
      <c r="O21" s="21">
        <f>VLOOKUP($A21,ciffob,57,FALSE)</f>
        <v>4716</v>
      </c>
      <c r="P21" s="21">
        <f>VLOOKUP($A21,ciffob,52,FALSE)</f>
      </c>
    </row>
    <row r="22" spans="1:16" ht="15">
      <c r="A22" s="1">
        <v>134862</v>
      </c>
      <c r="B22" s="2" t="str">
        <f>VLOOKUP(A22,ciffob,8,FALSE)</f>
        <v>Atripla</v>
      </c>
      <c r="C22" s="2" t="str">
        <f>VLOOKUP($A22,ciffob,9,FALSE)</f>
        <v>filmhtfl</v>
      </c>
      <c r="D22" s="2">
        <f>VLOOKUP($A22,ciffob,10,FALSE)</f>
        <v>0</v>
      </c>
      <c r="E22" s="2">
        <f>VLOOKUP($A22,ciffob,11,FALSE)</f>
      </c>
      <c r="F22" s="2">
        <f>VLOOKUP($A22,ciffob,12,FALSE)</f>
        <v>30</v>
      </c>
      <c r="G22" s="2" t="str">
        <f>VLOOKUP($A22,ciffob,13,FALSE)</f>
        <v>stk</v>
      </c>
      <c r="H22" s="2">
        <f>VLOOKUP($A22,ciffob,14,FALSE)</f>
        <v>1</v>
      </c>
      <c r="I22" s="2" t="str">
        <f>VLOOKUP($A22,ciffob,15,FALSE)</f>
        <v>glas</v>
      </c>
      <c r="J22" s="2" t="str">
        <f>VLOOKUP($A22,ciffob,20,FALSE)</f>
        <v>R</v>
      </c>
      <c r="K22" s="2">
        <f>VLOOKUP($A22,ciffob,23,FALSE)</f>
        <v>0</v>
      </c>
      <c r="L22" s="2">
        <f>VLOOKUP($A22,ciffob,24,FALSE)</f>
        <v>1</v>
      </c>
      <c r="M22" s="22">
        <f>VLOOKUP($A22,ciffob,26,FALSE)</f>
        <v>1</v>
      </c>
      <c r="N22" s="21">
        <f>VLOOKUP($A22,ciffob,56,FALSE)</f>
        <v>184402</v>
      </c>
      <c r="O22" s="21">
        <f>VLOOKUP($A22,ciffob,57,FALSE)</f>
        <v>231448</v>
      </c>
      <c r="P22" s="21">
        <f>VLOOKUP($A22,ciffob,52,FALSE)</f>
      </c>
    </row>
    <row r="23" spans="1:16" ht="15">
      <c r="A23" s="1">
        <v>7997</v>
      </c>
      <c r="B23" s="2" t="str">
        <f>VLOOKUP(A23,ciffob,8,FALSE)</f>
        <v>Betapred</v>
      </c>
      <c r="C23" s="2" t="str">
        <f>VLOOKUP($A23,ciffob,9,FALSE)</f>
        <v>lausnart</v>
      </c>
      <c r="D23" s="2">
        <f>VLOOKUP($A23,ciffob,10,FALSE)</f>
        <v>0.5</v>
      </c>
      <c r="E23" s="2" t="str">
        <f>VLOOKUP($A23,ciffob,11,FALSE)</f>
        <v>mg</v>
      </c>
      <c r="F23" s="2">
        <f>VLOOKUP($A23,ciffob,12,FALSE)</f>
        <v>30</v>
      </c>
      <c r="G23" s="2" t="str">
        <f>VLOOKUP($A23,ciffob,13,FALSE)</f>
        <v>stk</v>
      </c>
      <c r="H23" s="2">
        <f>VLOOKUP($A23,ciffob,14,FALSE)</f>
        <v>1</v>
      </c>
      <c r="I23" s="2" t="str">
        <f>VLOOKUP($A23,ciffob,15,FALSE)</f>
        <v>glas</v>
      </c>
      <c r="J23" s="2" t="str">
        <f>VLOOKUP($A23,ciffob,20,FALSE)</f>
        <v>R</v>
      </c>
      <c r="K23" s="2">
        <f>VLOOKUP($A23,ciffob,23,FALSE)</f>
        <v>0</v>
      </c>
      <c r="L23" s="2">
        <f>VLOOKUP($A23,ciffob,24,FALSE)</f>
        <v>0</v>
      </c>
      <c r="M23" s="22">
        <f>VLOOKUP($A23,ciffob,26,FALSE)</f>
        <v>0</v>
      </c>
      <c r="N23" s="21">
        <f>VLOOKUP($A23,ciffob,56,FALSE)</f>
        <v>729</v>
      </c>
      <c r="O23" s="21">
        <f>VLOOKUP($A23,ciffob,57,FALSE)</f>
        <v>1578</v>
      </c>
      <c r="P23" s="21">
        <f>VLOOKUP($A23,ciffob,52,FALSE)</f>
      </c>
    </row>
    <row r="24" spans="1:16" ht="15">
      <c r="A24" s="1">
        <v>15381</v>
      </c>
      <c r="B24" s="2" t="str">
        <f>VLOOKUP(A24,ciffob,8,FALSE)</f>
        <v>Betapred</v>
      </c>
      <c r="C24" s="2" t="str">
        <f>VLOOKUP($A24,ciffob,9,FALSE)</f>
        <v>lausnart</v>
      </c>
      <c r="D24" s="2">
        <f>VLOOKUP($A24,ciffob,10,FALSE)</f>
        <v>0.5</v>
      </c>
      <c r="E24" s="2" t="str">
        <f>VLOOKUP($A24,ciffob,11,FALSE)</f>
        <v>mg</v>
      </c>
      <c r="F24" s="2">
        <f>VLOOKUP($A24,ciffob,12,FALSE)</f>
        <v>100</v>
      </c>
      <c r="G24" s="2" t="str">
        <f>VLOOKUP($A24,ciffob,13,FALSE)</f>
        <v>stk</v>
      </c>
      <c r="H24" s="2">
        <f>VLOOKUP($A24,ciffob,14,FALSE)</f>
        <v>1</v>
      </c>
      <c r="I24" s="2" t="str">
        <f>VLOOKUP($A24,ciffob,15,FALSE)</f>
        <v>glas</v>
      </c>
      <c r="J24" s="2" t="str">
        <f>VLOOKUP($A24,ciffob,20,FALSE)</f>
        <v>R</v>
      </c>
      <c r="K24" s="2">
        <f>VLOOKUP($A24,ciffob,23,FALSE)</f>
        <v>0</v>
      </c>
      <c r="L24" s="2">
        <f>VLOOKUP($A24,ciffob,24,FALSE)</f>
        <v>0</v>
      </c>
      <c r="M24" s="22">
        <f>VLOOKUP($A24,ciffob,26,FALSE)</f>
        <v>0</v>
      </c>
      <c r="N24" s="21">
        <f>VLOOKUP($A24,ciffob,56,FALSE)</f>
        <v>2187</v>
      </c>
      <c r="O24" s="21">
        <f>VLOOKUP($A24,ciffob,57,FALSE)</f>
        <v>4056</v>
      </c>
      <c r="P24" s="21">
        <f>VLOOKUP($A24,ciffob,52,FALSE)</f>
      </c>
    </row>
    <row r="25" spans="1:16" ht="15">
      <c r="A25" s="1">
        <v>8938</v>
      </c>
      <c r="B25" s="2" t="str">
        <f>VLOOKUP(A25,ciffob,8,FALSE)</f>
        <v>Betapred</v>
      </c>
      <c r="C25" s="2" t="str">
        <f>VLOOKUP($A25,ciffob,9,FALSE)</f>
        <v>stl</v>
      </c>
      <c r="D25" s="2">
        <f>VLOOKUP($A25,ciffob,10,FALSE)</f>
        <v>4</v>
      </c>
      <c r="E25" s="2" t="str">
        <f>VLOOKUP($A25,ciffob,11,FALSE)</f>
        <v>mg/ml</v>
      </c>
      <c r="F25" s="2">
        <f>VLOOKUP($A25,ciffob,12,FALSE)</f>
        <v>1</v>
      </c>
      <c r="G25" s="2" t="str">
        <f>VLOOKUP($A25,ciffob,13,FALSE)</f>
        <v>ml</v>
      </c>
      <c r="H25" s="2">
        <f>VLOOKUP($A25,ciffob,14,FALSE)</f>
        <v>5</v>
      </c>
      <c r="I25" s="2" t="str">
        <f>VLOOKUP($A25,ciffob,15,FALSE)</f>
        <v>lykjur</v>
      </c>
      <c r="J25" s="2" t="str">
        <f>VLOOKUP($A25,ciffob,20,FALSE)</f>
        <v>R</v>
      </c>
      <c r="K25" s="2">
        <f>VLOOKUP($A25,ciffob,23,FALSE)</f>
        <v>0</v>
      </c>
      <c r="L25" s="2">
        <f>VLOOKUP($A25,ciffob,24,FALSE)</f>
        <v>0</v>
      </c>
      <c r="M25" s="22">
        <f>VLOOKUP($A25,ciffob,26,FALSE)</f>
        <v>0</v>
      </c>
      <c r="N25" s="21">
        <f>VLOOKUP($A25,ciffob,56,FALSE)</f>
        <v>950</v>
      </c>
      <c r="O25" s="21">
        <f>VLOOKUP($A25,ciffob,57,FALSE)</f>
        <v>2037</v>
      </c>
      <c r="P25" s="21">
        <f>VLOOKUP($A25,ciffob,52,FALSE)</f>
      </c>
    </row>
    <row r="26" spans="1:16" ht="15">
      <c r="A26" s="1">
        <v>75787</v>
      </c>
      <c r="B26" s="2" t="str">
        <f>VLOOKUP(A26,ciffob,8,FALSE)</f>
        <v>Canaural</v>
      </c>
      <c r="C26" s="2" t="str">
        <f>VLOOKUP($A26,ciffob,9,FALSE)</f>
        <v>eyrnadr</v>
      </c>
      <c r="D26" s="2">
        <f>VLOOKUP($A26,ciffob,10,FALSE)</f>
        <v>0</v>
      </c>
      <c r="E26" s="2">
        <f>VLOOKUP($A26,ciffob,11,FALSE)</f>
      </c>
      <c r="F26" s="2">
        <f>VLOOKUP($A26,ciffob,12,FALSE)</f>
        <v>25</v>
      </c>
      <c r="G26" s="2" t="str">
        <f>VLOOKUP($A26,ciffob,13,FALSE)</f>
        <v>ml</v>
      </c>
      <c r="H26" s="2">
        <f>VLOOKUP($A26,ciffob,14,FALSE)</f>
        <v>1</v>
      </c>
      <c r="I26" s="2" t="str">
        <f>VLOOKUP($A26,ciffob,15,FALSE)</f>
        <v>glas</v>
      </c>
      <c r="J26" s="2" t="str">
        <f>VLOOKUP($A26,ciffob,20,FALSE)</f>
        <v>R</v>
      </c>
      <c r="K26" s="2">
        <f>VLOOKUP($A26,ciffob,23,FALSE)</f>
        <v>0</v>
      </c>
      <c r="L26" s="2">
        <f>VLOOKUP($A26,ciffob,24,FALSE)</f>
        <v>0</v>
      </c>
      <c r="M26" s="22">
        <f>VLOOKUP($A26,ciffob,26,FALSE)</f>
        <v>0</v>
      </c>
      <c r="N26" s="21">
        <f>VLOOKUP($A26,ciffob,56,FALSE)</f>
        <v>2363</v>
      </c>
      <c r="O26" s="21">
        <f>VLOOKUP($A26,ciffob,57,FALSE)</f>
        <v>4663</v>
      </c>
      <c r="P26" s="21">
        <f>VLOOKUP($A26,ciffob,52,FALSE)</f>
      </c>
    </row>
    <row r="27" spans="1:16" ht="15">
      <c r="A27" s="1">
        <v>170555</v>
      </c>
      <c r="B27" s="2" t="str">
        <f>VLOOKUP(A27,ciffob,8,FALSE)</f>
        <v>Carbocain adrenalin</v>
      </c>
      <c r="C27" s="2" t="str">
        <f>VLOOKUP($A27,ciffob,9,FALSE)</f>
        <v>stl</v>
      </c>
      <c r="D27" s="2">
        <f>VLOOKUP($A27,ciffob,10,FALSE)</f>
        <v>10</v>
      </c>
      <c r="E27" s="2" t="str">
        <f>VLOOKUP($A27,ciffob,11,FALSE)</f>
        <v>mg/ml</v>
      </c>
      <c r="F27" s="2">
        <f>VLOOKUP($A27,ciffob,12,FALSE)</f>
        <v>20</v>
      </c>
      <c r="G27" s="2" t="str">
        <f>VLOOKUP($A27,ciffob,13,FALSE)</f>
        <v>ml</v>
      </c>
      <c r="H27" s="2">
        <f>VLOOKUP($A27,ciffob,14,FALSE)</f>
        <v>5</v>
      </c>
      <c r="I27" s="2" t="str">
        <f>VLOOKUP($A27,ciffob,15,FALSE)</f>
        <v>hgl</v>
      </c>
      <c r="J27" s="2" t="str">
        <f>VLOOKUP($A27,ciffob,20,FALSE)</f>
        <v>R</v>
      </c>
      <c r="K27" s="2">
        <f>VLOOKUP($A27,ciffob,23,FALSE)</f>
        <v>0</v>
      </c>
      <c r="L27" s="2">
        <f>VLOOKUP($A27,ciffob,24,FALSE)</f>
        <v>0</v>
      </c>
      <c r="M27" s="22">
        <f>VLOOKUP($A27,ciffob,26,FALSE)</f>
        <v>0</v>
      </c>
      <c r="N27" s="21">
        <f>VLOOKUP($A27,ciffob,56,FALSE)</f>
        <v>1606</v>
      </c>
      <c r="O27" s="21">
        <f>VLOOKUP($A27,ciffob,57,FALSE)</f>
        <v>3174</v>
      </c>
      <c r="P27" s="21">
        <f>VLOOKUP($A27,ciffob,52,FALSE)</f>
      </c>
    </row>
    <row r="28" spans="1:16" ht="15">
      <c r="A28" s="1">
        <v>374520</v>
      </c>
      <c r="B28" s="2" t="str">
        <f>VLOOKUP(A28,ciffob,8,FALSE)</f>
        <v>Casodex</v>
      </c>
      <c r="C28" s="2" t="str">
        <f>VLOOKUP($A28,ciffob,9,FALSE)</f>
        <v>töflur</v>
      </c>
      <c r="D28" s="2">
        <f>VLOOKUP($A28,ciffob,10,FALSE)</f>
        <v>50</v>
      </c>
      <c r="E28" s="2" t="str">
        <f>VLOOKUP($A28,ciffob,11,FALSE)</f>
        <v>mg</v>
      </c>
      <c r="F28" s="2">
        <f>VLOOKUP($A28,ciffob,12,FALSE)</f>
        <v>30</v>
      </c>
      <c r="G28" s="2" t="str">
        <f>VLOOKUP($A28,ciffob,13,FALSE)</f>
        <v>stk</v>
      </c>
      <c r="H28" s="2">
        <f>VLOOKUP($A28,ciffob,14,FALSE)</f>
        <v>1</v>
      </c>
      <c r="I28" s="2" t="str">
        <f>VLOOKUP($A28,ciffob,15,FALSE)</f>
        <v>þpakki</v>
      </c>
      <c r="J28" s="2" t="str">
        <f>VLOOKUP($A28,ciffob,20,FALSE)</f>
        <v>R</v>
      </c>
      <c r="K28" s="2">
        <f>VLOOKUP($A28,ciffob,23,FALSE)</f>
        <v>0</v>
      </c>
      <c r="L28" s="2">
        <f>VLOOKUP($A28,ciffob,24,FALSE)</f>
        <v>0</v>
      </c>
      <c r="M28" s="22">
        <f>VLOOKUP($A28,ciffob,26,FALSE)</f>
        <v>0</v>
      </c>
      <c r="N28" s="21">
        <f>VLOOKUP($A28,ciffob,56,FALSE)</f>
        <v>21716</v>
      </c>
      <c r="O28" s="21">
        <f>VLOOKUP($A28,ciffob,57,FALSE)</f>
        <v>30087</v>
      </c>
      <c r="P28" s="21">
        <f>VLOOKUP($A28,ciffob,52,FALSE)</f>
        <v>23801</v>
      </c>
    </row>
    <row r="29" spans="1:16" ht="15">
      <c r="A29" s="1">
        <v>11489</v>
      </c>
      <c r="B29" s="2" t="str">
        <f>VLOOKUP(A29,ciffob,8,FALSE)</f>
        <v>Concerta</v>
      </c>
      <c r="C29" s="2" t="str">
        <f>VLOOKUP($A29,ciffob,9,FALSE)</f>
        <v>forðatfl</v>
      </c>
      <c r="D29" s="2">
        <f>VLOOKUP($A29,ciffob,10,FALSE)</f>
        <v>18</v>
      </c>
      <c r="E29" s="2" t="str">
        <f>VLOOKUP($A29,ciffob,11,FALSE)</f>
        <v>mg</v>
      </c>
      <c r="F29" s="2">
        <f>VLOOKUP($A29,ciffob,12,FALSE)</f>
        <v>30</v>
      </c>
      <c r="G29" s="2" t="str">
        <f>VLOOKUP($A29,ciffob,13,FALSE)</f>
        <v>stk</v>
      </c>
      <c r="H29" s="2">
        <f>VLOOKUP($A29,ciffob,14,FALSE)</f>
        <v>1</v>
      </c>
      <c r="I29" s="2" t="str">
        <f>VLOOKUP($A29,ciffob,15,FALSE)</f>
        <v>glas</v>
      </c>
      <c r="J29" s="2" t="str">
        <f>VLOOKUP($A29,ciffob,20,FALSE)</f>
        <v>R</v>
      </c>
      <c r="K29" s="2">
        <f>VLOOKUP($A29,ciffob,23,FALSE)</f>
        <v>1</v>
      </c>
      <c r="L29" s="2">
        <f>VLOOKUP($A29,ciffob,24,FALSE)</f>
        <v>0</v>
      </c>
      <c r="M29" s="22">
        <f>VLOOKUP($A29,ciffob,26,FALSE)</f>
        <v>0</v>
      </c>
      <c r="N29" s="21">
        <f>VLOOKUP($A29,ciffob,56,FALSE)</f>
        <v>7409</v>
      </c>
      <c r="O29" s="21">
        <f>VLOOKUP($A29,ciffob,57,FALSE)</f>
        <v>11564</v>
      </c>
      <c r="P29" s="21">
        <f>VLOOKUP($A29,ciffob,52,FALSE)</f>
      </c>
    </row>
    <row r="30" spans="1:16" ht="15">
      <c r="A30" s="1">
        <v>11555</v>
      </c>
      <c r="B30" s="2" t="str">
        <f>VLOOKUP(A30,ciffob,8,FALSE)</f>
        <v>Concerta</v>
      </c>
      <c r="C30" s="2" t="str">
        <f>VLOOKUP($A30,ciffob,9,FALSE)</f>
        <v>forðatfl</v>
      </c>
      <c r="D30" s="2">
        <f>VLOOKUP($A30,ciffob,10,FALSE)</f>
        <v>36</v>
      </c>
      <c r="E30" s="2" t="str">
        <f>VLOOKUP($A30,ciffob,11,FALSE)</f>
        <v>mg</v>
      </c>
      <c r="F30" s="2">
        <f>VLOOKUP($A30,ciffob,12,FALSE)</f>
        <v>30</v>
      </c>
      <c r="G30" s="2" t="str">
        <f>VLOOKUP($A30,ciffob,13,FALSE)</f>
        <v>stk</v>
      </c>
      <c r="H30" s="2">
        <f>VLOOKUP($A30,ciffob,14,FALSE)</f>
        <v>1</v>
      </c>
      <c r="I30" s="2" t="str">
        <f>VLOOKUP($A30,ciffob,15,FALSE)</f>
        <v>glas</v>
      </c>
      <c r="J30" s="2" t="str">
        <f>VLOOKUP($A30,ciffob,20,FALSE)</f>
        <v>R</v>
      </c>
      <c r="K30" s="2">
        <f>VLOOKUP($A30,ciffob,23,FALSE)</f>
        <v>1</v>
      </c>
      <c r="L30" s="2">
        <f>VLOOKUP($A30,ciffob,24,FALSE)</f>
        <v>0</v>
      </c>
      <c r="M30" s="22">
        <f>VLOOKUP($A30,ciffob,26,FALSE)</f>
        <v>0</v>
      </c>
      <c r="N30" s="21">
        <f>VLOOKUP($A30,ciffob,56,FALSE)</f>
        <v>9679</v>
      </c>
      <c r="O30" s="21">
        <f>VLOOKUP($A30,ciffob,57,FALSE)</f>
        <v>14624</v>
      </c>
      <c r="P30" s="21">
        <f>VLOOKUP($A30,ciffob,52,FALSE)</f>
      </c>
    </row>
    <row r="31" spans="1:16" ht="15">
      <c r="A31" s="1">
        <v>12326</v>
      </c>
      <c r="B31" s="2" t="str">
        <f>VLOOKUP(A31,ciffob,8,FALSE)</f>
        <v>Concerta</v>
      </c>
      <c r="C31" s="2" t="str">
        <f>VLOOKUP($A31,ciffob,9,FALSE)</f>
        <v>forðatfl</v>
      </c>
      <c r="D31" s="2">
        <f>VLOOKUP($A31,ciffob,10,FALSE)</f>
        <v>54</v>
      </c>
      <c r="E31" s="2" t="str">
        <f>VLOOKUP($A31,ciffob,11,FALSE)</f>
        <v>mg</v>
      </c>
      <c r="F31" s="2">
        <f>VLOOKUP($A31,ciffob,12,FALSE)</f>
        <v>30</v>
      </c>
      <c r="G31" s="2" t="str">
        <f>VLOOKUP($A31,ciffob,13,FALSE)</f>
        <v>stk</v>
      </c>
      <c r="H31" s="2">
        <f>VLOOKUP($A31,ciffob,14,FALSE)</f>
        <v>1</v>
      </c>
      <c r="I31" s="2" t="str">
        <f>VLOOKUP($A31,ciffob,15,FALSE)</f>
        <v>glas</v>
      </c>
      <c r="J31" s="2" t="str">
        <f>VLOOKUP($A31,ciffob,20,FALSE)</f>
        <v>R</v>
      </c>
      <c r="K31" s="2">
        <f>VLOOKUP($A31,ciffob,23,FALSE)</f>
        <v>1</v>
      </c>
      <c r="L31" s="2">
        <f>VLOOKUP($A31,ciffob,24,FALSE)</f>
        <v>0</v>
      </c>
      <c r="M31" s="22">
        <f>VLOOKUP($A31,ciffob,26,FALSE)</f>
        <v>0</v>
      </c>
      <c r="N31" s="21">
        <f>VLOOKUP($A31,ciffob,56,FALSE)</f>
        <v>11471</v>
      </c>
      <c r="O31" s="21">
        <f>VLOOKUP($A31,ciffob,57,FALSE)</f>
        <v>17012</v>
      </c>
      <c r="P31" s="21">
        <f>VLOOKUP($A31,ciffob,52,FALSE)</f>
      </c>
    </row>
    <row r="32" spans="1:16" ht="15">
      <c r="A32" s="1">
        <v>948242</v>
      </c>
      <c r="B32" s="2" t="str">
        <f>VLOOKUP(A32,ciffob,8,FALSE)</f>
        <v>Dexamethason</v>
      </c>
      <c r="C32" s="2" t="str">
        <f>VLOOKUP($A32,ciffob,9,FALSE)</f>
        <v>töflur</v>
      </c>
      <c r="D32" s="2">
        <f>VLOOKUP($A32,ciffob,10,FALSE)</f>
        <v>0.5</v>
      </c>
      <c r="E32" s="2" t="str">
        <f>VLOOKUP($A32,ciffob,11,FALSE)</f>
        <v>mg</v>
      </c>
      <c r="F32" s="2">
        <f>VLOOKUP($A32,ciffob,12,FALSE)</f>
        <v>100</v>
      </c>
      <c r="G32" s="2" t="str">
        <f>VLOOKUP($A32,ciffob,13,FALSE)</f>
        <v>stk</v>
      </c>
      <c r="H32" s="2">
        <f>VLOOKUP($A32,ciffob,14,FALSE)</f>
        <v>1</v>
      </c>
      <c r="I32" s="2" t="str">
        <f>VLOOKUP($A32,ciffob,15,FALSE)</f>
        <v>pakki</v>
      </c>
      <c r="J32" s="2" t="str">
        <f>VLOOKUP($A32,ciffob,20,FALSE)</f>
        <v>R</v>
      </c>
      <c r="K32" s="2">
        <f>VLOOKUP($A32,ciffob,23,FALSE)</f>
        <v>0</v>
      </c>
      <c r="L32" s="2">
        <f>VLOOKUP($A32,ciffob,24,FALSE)</f>
        <v>0</v>
      </c>
      <c r="M32" s="22">
        <f>VLOOKUP($A32,ciffob,26,FALSE)</f>
        <v>0</v>
      </c>
      <c r="N32" s="21">
        <f>VLOOKUP($A32,ciffob,56,FALSE)</f>
        <v>1166</v>
      </c>
      <c r="O32" s="21">
        <f>VLOOKUP($A32,ciffob,57,FALSE)</f>
        <v>2487</v>
      </c>
      <c r="P32" s="21">
        <f>VLOOKUP($A32,ciffob,52,FALSE)</f>
      </c>
    </row>
    <row r="33" spans="1:16" ht="15">
      <c r="A33" s="1">
        <v>102939</v>
      </c>
      <c r="B33" s="2" t="str">
        <f>VLOOKUP(A33,ciffob,8,FALSE)</f>
        <v>Diprivan</v>
      </c>
      <c r="C33" s="2" t="str">
        <f>VLOOKUP($A33,ciffob,9,FALSE)</f>
        <v>stl</v>
      </c>
      <c r="D33" s="2">
        <f>VLOOKUP($A33,ciffob,10,FALSE)</f>
        <v>20</v>
      </c>
      <c r="E33" s="2" t="str">
        <f>VLOOKUP($A33,ciffob,11,FALSE)</f>
        <v>mg/ml</v>
      </c>
      <c r="F33" s="2">
        <f>VLOOKUP($A33,ciffob,12,FALSE)</f>
        <v>50</v>
      </c>
      <c r="G33" s="2" t="str">
        <f>VLOOKUP($A33,ciffob,13,FALSE)</f>
        <v>ml</v>
      </c>
      <c r="H33" s="2">
        <f>VLOOKUP($A33,ciffob,14,FALSE)</f>
        <v>1</v>
      </c>
      <c r="I33" s="2" t="str">
        <f>VLOOKUP($A33,ciffob,15,FALSE)</f>
        <v>dæla</v>
      </c>
      <c r="J33" s="2" t="str">
        <f>VLOOKUP($A33,ciffob,20,FALSE)</f>
        <v>R</v>
      </c>
      <c r="K33" s="2">
        <f>VLOOKUP($A33,ciffob,23,FALSE)</f>
        <v>0</v>
      </c>
      <c r="L33" s="2">
        <f>VLOOKUP($A33,ciffob,24,FALSE)</f>
        <v>0</v>
      </c>
      <c r="M33" s="22">
        <f>VLOOKUP($A33,ciffob,26,FALSE)</f>
        <v>1</v>
      </c>
      <c r="N33" s="21">
        <f>VLOOKUP($A33,ciffob,56,FALSE)</f>
        <v>5212</v>
      </c>
      <c r="O33" s="21">
        <f>VLOOKUP($A33,ciffob,57,FALSE)</f>
        <v>7462</v>
      </c>
      <c r="P33" s="21">
        <f>VLOOKUP($A33,ciffob,52,FALSE)</f>
      </c>
    </row>
    <row r="34" spans="1:16" ht="15">
      <c r="A34" s="1">
        <v>19082</v>
      </c>
      <c r="B34" s="2" t="str">
        <f>VLOOKUP(A34,ciffob,8,FALSE)</f>
        <v>Exelon (Lyfjaver)</v>
      </c>
      <c r="C34" s="2" t="str">
        <f>VLOOKUP($A34,ciffob,9,FALSE)</f>
        <v>hylki</v>
      </c>
      <c r="D34" s="2">
        <f>VLOOKUP($A34,ciffob,10,FALSE)</f>
        <v>3</v>
      </c>
      <c r="E34" s="2" t="str">
        <f>VLOOKUP($A34,ciffob,11,FALSE)</f>
        <v>mg</v>
      </c>
      <c r="F34" s="2">
        <f>VLOOKUP($A34,ciffob,12,FALSE)</f>
        <v>56</v>
      </c>
      <c r="G34" s="2" t="str">
        <f>VLOOKUP($A34,ciffob,13,FALSE)</f>
        <v>stk</v>
      </c>
      <c r="H34" s="2">
        <f>VLOOKUP($A34,ciffob,14,FALSE)</f>
        <v>1</v>
      </c>
      <c r="I34" s="2" t="str">
        <f>VLOOKUP($A34,ciffob,15,FALSE)</f>
        <v>þpakki</v>
      </c>
      <c r="J34" s="2" t="str">
        <f>VLOOKUP($A34,ciffob,20,FALSE)</f>
        <v>R</v>
      </c>
      <c r="K34" s="2">
        <f>VLOOKUP($A34,ciffob,23,FALSE)</f>
        <v>0</v>
      </c>
      <c r="L34" s="2">
        <f>VLOOKUP($A34,ciffob,24,FALSE)</f>
        <v>0</v>
      </c>
      <c r="M34" s="22">
        <f>VLOOKUP($A34,ciffob,26,FALSE)</f>
        <v>0</v>
      </c>
      <c r="N34" s="21">
        <f>VLOOKUP($A34,ciffob,56,FALSE)</f>
        <v>15489</v>
      </c>
      <c r="O34" s="21">
        <f>VLOOKUP($A34,ciffob,57,FALSE)</f>
        <v>22334</v>
      </c>
      <c r="P34" s="21">
        <f>VLOOKUP($A34,ciffob,52,FALSE)</f>
        <v>22333</v>
      </c>
    </row>
    <row r="35" spans="1:16" ht="15">
      <c r="A35" s="1">
        <v>18927</v>
      </c>
      <c r="B35" s="2" t="str">
        <f>VLOOKUP(A35,ciffob,8,FALSE)</f>
        <v>Fosamax (Lyfjaver)</v>
      </c>
      <c r="C35" s="2" t="str">
        <f>VLOOKUP($A35,ciffob,9,FALSE)</f>
        <v>töflur</v>
      </c>
      <c r="D35" s="2">
        <f>VLOOKUP($A35,ciffob,10,FALSE)</f>
        <v>70</v>
      </c>
      <c r="E35" s="2" t="str">
        <f>VLOOKUP($A35,ciffob,11,FALSE)</f>
        <v>mg</v>
      </c>
      <c r="F35" s="2">
        <f>VLOOKUP($A35,ciffob,12,FALSE)</f>
        <v>12</v>
      </c>
      <c r="G35" s="2" t="str">
        <f>VLOOKUP($A35,ciffob,13,FALSE)</f>
        <v>stk</v>
      </c>
      <c r="H35" s="2">
        <f>VLOOKUP($A35,ciffob,14,FALSE)</f>
        <v>1</v>
      </c>
      <c r="I35" s="2" t="str">
        <f>VLOOKUP($A35,ciffob,15,FALSE)</f>
        <v>þpakki</v>
      </c>
      <c r="J35" s="2" t="str">
        <f>VLOOKUP($A35,ciffob,20,FALSE)</f>
        <v>R</v>
      </c>
      <c r="K35" s="2">
        <f>VLOOKUP($A35,ciffob,23,FALSE)</f>
        <v>0</v>
      </c>
      <c r="L35" s="2">
        <f>VLOOKUP($A35,ciffob,24,FALSE)</f>
        <v>0</v>
      </c>
      <c r="M35" s="22">
        <f>VLOOKUP($A35,ciffob,26,FALSE)</f>
        <v>0</v>
      </c>
      <c r="N35" s="21">
        <f>VLOOKUP($A35,ciffob,56,FALSE)</f>
        <v>16327</v>
      </c>
      <c r="O35" s="21">
        <f>VLOOKUP($A35,ciffob,57,FALSE)</f>
        <v>23377</v>
      </c>
      <c r="P35" s="21">
        <f>VLOOKUP($A35,ciffob,52,FALSE)</f>
        <v>23377</v>
      </c>
    </row>
    <row r="36" spans="1:16" ht="15">
      <c r="A36" s="1">
        <v>17294</v>
      </c>
      <c r="B36" s="2" t="str">
        <f>VLOOKUP(A36,ciffob,8,FALSE)</f>
        <v>Gabapentin NM Pharma</v>
      </c>
      <c r="C36" s="2" t="str">
        <f>VLOOKUP($A36,ciffob,9,FALSE)</f>
        <v>hylki</v>
      </c>
      <c r="D36" s="2">
        <f>VLOOKUP($A36,ciffob,10,FALSE)</f>
        <v>300</v>
      </c>
      <c r="E36" s="2" t="str">
        <f>VLOOKUP($A36,ciffob,11,FALSE)</f>
        <v>mg</v>
      </c>
      <c r="F36" s="2">
        <f>VLOOKUP($A36,ciffob,12,FALSE)</f>
        <v>100</v>
      </c>
      <c r="G36" s="2" t="str">
        <f>VLOOKUP($A36,ciffob,13,FALSE)</f>
        <v>stk</v>
      </c>
      <c r="H36" s="2">
        <f>VLOOKUP($A36,ciffob,14,FALSE)</f>
        <v>1</v>
      </c>
      <c r="I36" s="2" t="str">
        <f>VLOOKUP($A36,ciffob,15,FALSE)</f>
        <v>glas</v>
      </c>
      <c r="J36" s="2" t="str">
        <f>VLOOKUP($A36,ciffob,20,FALSE)</f>
        <v>R</v>
      </c>
      <c r="K36" s="2">
        <f>VLOOKUP($A36,ciffob,23,FALSE)</f>
        <v>0</v>
      </c>
      <c r="L36" s="2">
        <f>VLOOKUP($A36,ciffob,24,FALSE)</f>
        <v>0</v>
      </c>
      <c r="M36" s="22">
        <f>VLOOKUP($A36,ciffob,26,FALSE)</f>
        <v>0</v>
      </c>
      <c r="N36" s="21">
        <f>VLOOKUP($A36,ciffob,56,FALSE)</f>
        <v>5893</v>
      </c>
      <c r="O36" s="21">
        <f>VLOOKUP($A36,ciffob,57,FALSE)</f>
        <v>9450</v>
      </c>
      <c r="P36" s="21">
        <f>VLOOKUP($A36,ciffob,52,FALSE)</f>
        <v>9450</v>
      </c>
    </row>
    <row r="37" spans="1:16" ht="15">
      <c r="A37" s="1">
        <v>17305</v>
      </c>
      <c r="B37" s="2" t="str">
        <f>VLOOKUP(A37,ciffob,8,FALSE)</f>
        <v>Gabapentin NM Pharma</v>
      </c>
      <c r="C37" s="2" t="str">
        <f>VLOOKUP($A37,ciffob,9,FALSE)</f>
        <v>hylki</v>
      </c>
      <c r="D37" s="2">
        <f>VLOOKUP($A37,ciffob,10,FALSE)</f>
        <v>400</v>
      </c>
      <c r="E37" s="2" t="str">
        <f>VLOOKUP($A37,ciffob,11,FALSE)</f>
        <v>mg</v>
      </c>
      <c r="F37" s="2">
        <f>VLOOKUP($A37,ciffob,12,FALSE)</f>
        <v>100</v>
      </c>
      <c r="G37" s="2" t="str">
        <f>VLOOKUP($A37,ciffob,13,FALSE)</f>
        <v>stk</v>
      </c>
      <c r="H37" s="2">
        <f>VLOOKUP($A37,ciffob,14,FALSE)</f>
        <v>1</v>
      </c>
      <c r="I37" s="2" t="str">
        <f>VLOOKUP($A37,ciffob,15,FALSE)</f>
        <v>glas</v>
      </c>
      <c r="J37" s="2" t="str">
        <f>VLOOKUP($A37,ciffob,20,FALSE)</f>
        <v>R</v>
      </c>
      <c r="K37" s="2">
        <f>VLOOKUP($A37,ciffob,23,FALSE)</f>
        <v>0</v>
      </c>
      <c r="L37" s="2">
        <f>VLOOKUP($A37,ciffob,24,FALSE)</f>
        <v>0</v>
      </c>
      <c r="M37" s="22">
        <f>VLOOKUP($A37,ciffob,26,FALSE)</f>
        <v>0</v>
      </c>
      <c r="N37" s="21">
        <f>VLOOKUP($A37,ciffob,56,FALSE)</f>
        <v>8045</v>
      </c>
      <c r="O37" s="21">
        <f>VLOOKUP($A37,ciffob,57,FALSE)</f>
        <v>12448</v>
      </c>
      <c r="P37" s="21">
        <f>VLOOKUP($A37,ciffob,52,FALSE)</f>
        <v>12448</v>
      </c>
    </row>
    <row r="38" spans="1:16" ht="15">
      <c r="A38" s="1">
        <v>961286</v>
      </c>
      <c r="B38" s="2" t="str">
        <f>VLOOKUP(A38,ciffob,8,FALSE)</f>
        <v>Hydrocortisone</v>
      </c>
      <c r="C38" s="2" t="str">
        <f>VLOOKUP($A38,ciffob,9,FALSE)</f>
        <v>töflur</v>
      </c>
      <c r="D38" s="2">
        <f>VLOOKUP($A38,ciffob,10,FALSE)</f>
        <v>20</v>
      </c>
      <c r="E38" s="2" t="str">
        <f>VLOOKUP($A38,ciffob,11,FALSE)</f>
        <v>mg</v>
      </c>
      <c r="F38" s="2">
        <f>VLOOKUP($A38,ciffob,12,FALSE)</f>
        <v>30</v>
      </c>
      <c r="G38" s="2" t="str">
        <f>VLOOKUP($A38,ciffob,13,FALSE)</f>
        <v>stk</v>
      </c>
      <c r="H38" s="2">
        <f>VLOOKUP($A38,ciffob,14,FALSE)</f>
        <v>1</v>
      </c>
      <c r="I38" s="2" t="str">
        <f>VLOOKUP($A38,ciffob,15,FALSE)</f>
        <v>glas</v>
      </c>
      <c r="J38" s="2" t="str">
        <f>VLOOKUP($A38,ciffob,20,FALSE)</f>
        <v>R</v>
      </c>
      <c r="K38" s="2">
        <f>VLOOKUP($A38,ciffob,23,FALSE)</f>
        <v>0</v>
      </c>
      <c r="L38" s="2">
        <f>VLOOKUP($A38,ciffob,24,FALSE)</f>
        <v>0</v>
      </c>
      <c r="M38" s="22">
        <f>VLOOKUP($A38,ciffob,26,FALSE)</f>
        <v>0</v>
      </c>
      <c r="N38" s="21">
        <f>VLOOKUP($A38,ciffob,56,FALSE)</f>
        <v>4836</v>
      </c>
      <c r="O38" s="21">
        <f>VLOOKUP($A38,ciffob,57,FALSE)</f>
        <v>7966</v>
      </c>
      <c r="P38" s="21">
        <f>VLOOKUP($A38,ciffob,52,FALSE)</f>
      </c>
    </row>
    <row r="39" spans="1:16" ht="15">
      <c r="A39" s="1">
        <v>95652</v>
      </c>
      <c r="B39" s="2" t="str">
        <f>VLOOKUP(A39,ciffob,8,FALSE)</f>
        <v>Invega</v>
      </c>
      <c r="C39" s="2" t="str">
        <f>VLOOKUP($A39,ciffob,9,FALSE)</f>
        <v>forðatfl</v>
      </c>
      <c r="D39" s="2">
        <f>VLOOKUP($A39,ciffob,10,FALSE)</f>
        <v>3</v>
      </c>
      <c r="E39" s="2" t="str">
        <f>VLOOKUP($A39,ciffob,11,FALSE)</f>
        <v>mg</v>
      </c>
      <c r="F39" s="2">
        <f>VLOOKUP($A39,ciffob,12,FALSE)</f>
        <v>28</v>
      </c>
      <c r="G39" s="2" t="str">
        <f>VLOOKUP($A39,ciffob,13,FALSE)</f>
        <v>stk</v>
      </c>
      <c r="H39" s="2">
        <f>VLOOKUP($A39,ciffob,14,FALSE)</f>
        <v>1</v>
      </c>
      <c r="I39" s="2" t="str">
        <f>VLOOKUP($A39,ciffob,15,FALSE)</f>
        <v>þpakki</v>
      </c>
      <c r="J39" s="2" t="str">
        <f>VLOOKUP($A39,ciffob,20,FALSE)</f>
        <v>R</v>
      </c>
      <c r="K39" s="2">
        <f>VLOOKUP($A39,ciffob,23,FALSE)</f>
        <v>0</v>
      </c>
      <c r="L39" s="2">
        <f>VLOOKUP($A39,ciffob,24,FALSE)</f>
        <v>0</v>
      </c>
      <c r="M39" s="22">
        <f>VLOOKUP($A39,ciffob,26,FALSE)</f>
        <v>0</v>
      </c>
      <c r="N39" s="21">
        <f>VLOOKUP($A39,ciffob,56,FALSE)</f>
        <v>17277</v>
      </c>
      <c r="O39" s="21">
        <f>VLOOKUP($A39,ciffob,57,FALSE)</f>
        <v>24560</v>
      </c>
      <c r="P39" s="21">
        <f>VLOOKUP($A39,ciffob,52,FALSE)</f>
      </c>
    </row>
    <row r="40" spans="1:16" ht="15">
      <c r="A40" s="1">
        <v>95680</v>
      </c>
      <c r="B40" s="2" t="str">
        <f>VLOOKUP(A40,ciffob,8,FALSE)</f>
        <v>Invega</v>
      </c>
      <c r="C40" s="2" t="str">
        <f>VLOOKUP($A40,ciffob,9,FALSE)</f>
        <v>forðatfl</v>
      </c>
      <c r="D40" s="2">
        <f>VLOOKUP($A40,ciffob,10,FALSE)</f>
        <v>6</v>
      </c>
      <c r="E40" s="2" t="str">
        <f>VLOOKUP($A40,ciffob,11,FALSE)</f>
        <v>mg</v>
      </c>
      <c r="F40" s="2">
        <f>VLOOKUP($A40,ciffob,12,FALSE)</f>
        <v>28</v>
      </c>
      <c r="G40" s="2" t="str">
        <f>VLOOKUP($A40,ciffob,13,FALSE)</f>
        <v>stk</v>
      </c>
      <c r="H40" s="2">
        <f>VLOOKUP($A40,ciffob,14,FALSE)</f>
        <v>1</v>
      </c>
      <c r="I40" s="2" t="str">
        <f>VLOOKUP($A40,ciffob,15,FALSE)</f>
        <v>þpakki</v>
      </c>
      <c r="J40" s="2" t="str">
        <f>VLOOKUP($A40,ciffob,20,FALSE)</f>
        <v>R</v>
      </c>
      <c r="K40" s="2">
        <f>VLOOKUP($A40,ciffob,23,FALSE)</f>
        <v>0</v>
      </c>
      <c r="L40" s="2">
        <f>VLOOKUP($A40,ciffob,24,FALSE)</f>
        <v>0</v>
      </c>
      <c r="M40" s="22">
        <f>VLOOKUP($A40,ciffob,26,FALSE)</f>
        <v>0</v>
      </c>
      <c r="N40" s="21">
        <f>VLOOKUP($A40,ciffob,56,FALSE)</f>
        <v>17277</v>
      </c>
      <c r="O40" s="21">
        <f>VLOOKUP($A40,ciffob,57,FALSE)</f>
        <v>24560</v>
      </c>
      <c r="P40" s="21">
        <f>VLOOKUP($A40,ciffob,52,FALSE)</f>
      </c>
    </row>
    <row r="41" spans="1:16" ht="15">
      <c r="A41" s="1">
        <v>95707</v>
      </c>
      <c r="B41" s="2" t="str">
        <f>VLOOKUP(A41,ciffob,8,FALSE)</f>
        <v>Invega</v>
      </c>
      <c r="C41" s="2" t="str">
        <f>VLOOKUP($A41,ciffob,9,FALSE)</f>
        <v>forðatfl</v>
      </c>
      <c r="D41" s="2">
        <f>VLOOKUP($A41,ciffob,10,FALSE)</f>
        <v>9</v>
      </c>
      <c r="E41" s="2" t="str">
        <f>VLOOKUP($A41,ciffob,11,FALSE)</f>
        <v>mg</v>
      </c>
      <c r="F41" s="2">
        <f>VLOOKUP($A41,ciffob,12,FALSE)</f>
        <v>28</v>
      </c>
      <c r="G41" s="2" t="str">
        <f>VLOOKUP($A41,ciffob,13,FALSE)</f>
        <v>stk</v>
      </c>
      <c r="H41" s="2">
        <f>VLOOKUP($A41,ciffob,14,FALSE)</f>
        <v>1</v>
      </c>
      <c r="I41" s="2" t="str">
        <f>VLOOKUP($A41,ciffob,15,FALSE)</f>
        <v>þpakki</v>
      </c>
      <c r="J41" s="2" t="str">
        <f>VLOOKUP($A41,ciffob,20,FALSE)</f>
        <v>R</v>
      </c>
      <c r="K41" s="2">
        <f>VLOOKUP($A41,ciffob,23,FALSE)</f>
        <v>0</v>
      </c>
      <c r="L41" s="2">
        <f>VLOOKUP($A41,ciffob,24,FALSE)</f>
        <v>0</v>
      </c>
      <c r="M41" s="22">
        <f>VLOOKUP($A41,ciffob,26,FALSE)</f>
        <v>0</v>
      </c>
      <c r="N41" s="21">
        <f>VLOOKUP($A41,ciffob,56,FALSE)</f>
        <v>17277</v>
      </c>
      <c r="O41" s="21">
        <f>VLOOKUP($A41,ciffob,57,FALSE)</f>
        <v>24560</v>
      </c>
      <c r="P41" s="21">
        <f>VLOOKUP($A41,ciffob,52,FALSE)</f>
      </c>
    </row>
    <row r="42" spans="1:16" ht="15">
      <c r="A42" s="1">
        <v>66621</v>
      </c>
      <c r="B42" s="2" t="str">
        <f>VLOOKUP(A42,ciffob,8,FALSE)</f>
        <v>Klomipramin Merck NM</v>
      </c>
      <c r="C42" s="2" t="str">
        <f>VLOOKUP($A42,ciffob,9,FALSE)</f>
        <v>töflur</v>
      </c>
      <c r="D42" s="2">
        <f>VLOOKUP($A42,ciffob,10,FALSE)</f>
        <v>25</v>
      </c>
      <c r="E42" s="2" t="str">
        <f>VLOOKUP($A42,ciffob,11,FALSE)</f>
        <v>mg</v>
      </c>
      <c r="F42" s="2">
        <f>VLOOKUP($A42,ciffob,12,FALSE)</f>
        <v>100</v>
      </c>
      <c r="G42" s="2" t="str">
        <f>VLOOKUP($A42,ciffob,13,FALSE)</f>
        <v>stk</v>
      </c>
      <c r="H42" s="2">
        <f>VLOOKUP($A42,ciffob,14,FALSE)</f>
        <v>1</v>
      </c>
      <c r="I42" s="2" t="str">
        <f>VLOOKUP($A42,ciffob,15,FALSE)</f>
        <v>glas</v>
      </c>
      <c r="J42" s="2" t="str">
        <f>VLOOKUP($A42,ciffob,20,FALSE)</f>
        <v>R</v>
      </c>
      <c r="K42" s="2">
        <f>VLOOKUP($A42,ciffob,23,FALSE)</f>
        <v>0</v>
      </c>
      <c r="L42" s="2">
        <f>VLOOKUP($A42,ciffob,24,FALSE)</f>
        <v>0</v>
      </c>
      <c r="M42" s="22">
        <f>VLOOKUP($A42,ciffob,26,FALSE)</f>
        <v>0</v>
      </c>
      <c r="N42" s="21">
        <f>VLOOKUP($A42,ciffob,56,FALSE)</f>
        <v>670</v>
      </c>
      <c r="O42" s="21">
        <f>VLOOKUP($A42,ciffob,57,FALSE)</f>
        <v>1455</v>
      </c>
      <c r="P42" s="21">
        <f>VLOOKUP($A42,ciffob,52,FALSE)</f>
        <v>1455</v>
      </c>
    </row>
    <row r="43" spans="1:16" ht="15">
      <c r="A43" s="1">
        <v>516476</v>
      </c>
      <c r="B43" s="2" t="str">
        <f>VLOOKUP(A43,ciffob,8,FALSE)</f>
        <v>Losec MUPS</v>
      </c>
      <c r="C43" s="2" t="str">
        <f>VLOOKUP($A43,ciffob,9,FALSE)</f>
        <v>sh-tfl</v>
      </c>
      <c r="D43" s="2">
        <f>VLOOKUP($A43,ciffob,10,FALSE)</f>
        <v>10</v>
      </c>
      <c r="E43" s="2" t="str">
        <f>VLOOKUP($A43,ciffob,11,FALSE)</f>
        <v>mg</v>
      </c>
      <c r="F43" s="2">
        <f>VLOOKUP($A43,ciffob,12,FALSE)</f>
        <v>14</v>
      </c>
      <c r="G43" s="2" t="str">
        <f>VLOOKUP($A43,ciffob,13,FALSE)</f>
        <v>stk</v>
      </c>
      <c r="H43" s="2">
        <f>VLOOKUP($A43,ciffob,14,FALSE)</f>
        <v>1</v>
      </c>
      <c r="I43" s="2" t="str">
        <f>VLOOKUP($A43,ciffob,15,FALSE)</f>
        <v>glas</v>
      </c>
      <c r="J43" s="2" t="str">
        <f>VLOOKUP($A43,ciffob,20,FALSE)</f>
        <v>R</v>
      </c>
      <c r="K43" s="2">
        <f>VLOOKUP($A43,ciffob,23,FALSE)</f>
        <v>0</v>
      </c>
      <c r="L43" s="2">
        <f>VLOOKUP($A43,ciffob,24,FALSE)</f>
        <v>0</v>
      </c>
      <c r="M43" s="22">
        <f>VLOOKUP($A43,ciffob,26,FALSE)</f>
        <v>0</v>
      </c>
      <c r="N43" s="21">
        <f>VLOOKUP($A43,ciffob,56,FALSE)</f>
        <v>1685</v>
      </c>
      <c r="O43" s="21">
        <f>VLOOKUP($A43,ciffob,57,FALSE)</f>
        <v>3294</v>
      </c>
      <c r="P43" s="21">
        <f>VLOOKUP($A43,ciffob,52,FALSE)</f>
      </c>
    </row>
    <row r="44" spans="1:16" ht="15">
      <c r="A44" s="1">
        <v>137641</v>
      </c>
      <c r="B44" s="2" t="str">
        <f>VLOOKUP(A44,ciffob,8,FALSE)</f>
        <v>Lucentis</v>
      </c>
      <c r="C44" s="2" t="str">
        <f>VLOOKUP($A44,ciffob,9,FALSE)</f>
        <v>stl</v>
      </c>
      <c r="D44" s="2">
        <f>VLOOKUP($A44,ciffob,10,FALSE)</f>
        <v>10</v>
      </c>
      <c r="E44" s="2" t="str">
        <f>VLOOKUP($A44,ciffob,11,FALSE)</f>
        <v>mg/ml</v>
      </c>
      <c r="F44" s="2">
        <f>VLOOKUP($A44,ciffob,12,FALSE)</f>
        <v>0.23</v>
      </c>
      <c r="G44" s="2" t="str">
        <f>VLOOKUP($A44,ciffob,13,FALSE)</f>
        <v>ml</v>
      </c>
      <c r="H44" s="2">
        <f>VLOOKUP($A44,ciffob,14,FALSE)</f>
        <v>1</v>
      </c>
      <c r="I44" s="2" t="str">
        <f>VLOOKUP($A44,ciffob,15,FALSE)</f>
        <v>hgl</v>
      </c>
      <c r="J44" s="2" t="str">
        <f>VLOOKUP($A44,ciffob,20,FALSE)</f>
        <v>R</v>
      </c>
      <c r="K44" s="2">
        <f>VLOOKUP($A44,ciffob,23,FALSE)</f>
        <v>0</v>
      </c>
      <c r="L44" s="2">
        <f>VLOOKUP($A44,ciffob,24,FALSE)</f>
        <v>1</v>
      </c>
      <c r="M44" s="22">
        <f>VLOOKUP($A44,ciffob,26,FALSE)</f>
        <v>1</v>
      </c>
      <c r="N44" s="21">
        <f>VLOOKUP($A44,ciffob,56,FALSE)</f>
        <v>174820</v>
      </c>
      <c r="O44" s="21">
        <f>VLOOKUP($A44,ciffob,57,FALSE)</f>
        <v>219518</v>
      </c>
      <c r="P44" s="21">
        <f>VLOOKUP($A44,ciffob,52,FALSE)</f>
      </c>
    </row>
    <row r="45" spans="1:16" ht="15">
      <c r="A45" s="1">
        <v>4687</v>
      </c>
      <c r="B45" s="2" t="str">
        <f>VLOOKUP(A45,ciffob,8,FALSE)</f>
        <v>Magnesia "medic"</v>
      </c>
      <c r="C45" s="2" t="str">
        <f>VLOOKUP($A45,ciffob,9,FALSE)</f>
        <v>filmhtfl</v>
      </c>
      <c r="D45" s="2">
        <f>VLOOKUP($A45,ciffob,10,FALSE)</f>
        <v>500</v>
      </c>
      <c r="E45" s="2" t="str">
        <f>VLOOKUP($A45,ciffob,11,FALSE)</f>
        <v>mg</v>
      </c>
      <c r="F45" s="2">
        <f>VLOOKUP($A45,ciffob,12,FALSE)</f>
        <v>100</v>
      </c>
      <c r="G45" s="2" t="str">
        <f>VLOOKUP($A45,ciffob,13,FALSE)</f>
        <v>stk</v>
      </c>
      <c r="H45" s="2">
        <f>VLOOKUP($A45,ciffob,14,FALSE)</f>
        <v>1</v>
      </c>
      <c r="I45" s="2" t="str">
        <f>VLOOKUP($A45,ciffob,15,FALSE)</f>
        <v>glas</v>
      </c>
      <c r="J45" s="2" t="str">
        <f>VLOOKUP($A45,ciffob,20,FALSE)</f>
        <v>L</v>
      </c>
      <c r="K45" s="2">
        <f>VLOOKUP($A45,ciffob,23,FALSE)</f>
        <v>0</v>
      </c>
      <c r="L45" s="2">
        <f>VLOOKUP($A45,ciffob,24,FALSE)</f>
        <v>0</v>
      </c>
      <c r="M45" s="22">
        <f>VLOOKUP($A45,ciffob,26,FALSE)</f>
        <v>0</v>
      </c>
      <c r="N45" s="21">
        <f>VLOOKUP($A45,ciffob,56,FALSE)</f>
        <v>0</v>
      </c>
      <c r="O45" s="21">
        <f>VLOOKUP($A45,ciffob,57,FALSE)</f>
        <v>0</v>
      </c>
      <c r="P45" s="21">
        <f>VLOOKUP($A45,ciffob,52,FALSE)</f>
      </c>
    </row>
    <row r="46" spans="1:16" ht="15">
      <c r="A46" s="1">
        <v>11953</v>
      </c>
      <c r="B46" s="2" t="str">
        <f>VLOOKUP(A46,ciffob,8,FALSE)</f>
        <v>Marcain spinal</v>
      </c>
      <c r="C46" s="2" t="str">
        <f>VLOOKUP($A46,ciffob,9,FALSE)</f>
        <v>stl</v>
      </c>
      <c r="D46" s="2">
        <f>VLOOKUP($A46,ciffob,10,FALSE)</f>
        <v>5</v>
      </c>
      <c r="E46" s="2" t="str">
        <f>VLOOKUP($A46,ciffob,11,FALSE)</f>
        <v>mg/ml</v>
      </c>
      <c r="F46" s="2">
        <f>VLOOKUP($A46,ciffob,12,FALSE)</f>
        <v>4</v>
      </c>
      <c r="G46" s="2" t="str">
        <f>VLOOKUP($A46,ciffob,13,FALSE)</f>
        <v>ml</v>
      </c>
      <c r="H46" s="2">
        <f>VLOOKUP($A46,ciffob,14,FALSE)</f>
        <v>5</v>
      </c>
      <c r="I46" s="2" t="str">
        <f>VLOOKUP($A46,ciffob,15,FALSE)</f>
        <v>gl-lyk</v>
      </c>
      <c r="J46" s="2" t="str">
        <f>VLOOKUP($A46,ciffob,20,FALSE)</f>
        <v>R</v>
      </c>
      <c r="K46" s="2">
        <f>VLOOKUP($A46,ciffob,23,FALSE)</f>
        <v>0</v>
      </c>
      <c r="L46" s="2">
        <f>VLOOKUP($A46,ciffob,24,FALSE)</f>
        <v>0</v>
      </c>
      <c r="M46" s="22">
        <f>VLOOKUP($A46,ciffob,26,FALSE)</f>
        <v>1</v>
      </c>
      <c r="N46" s="21">
        <f>VLOOKUP($A46,ciffob,56,FALSE)</f>
        <v>4574</v>
      </c>
      <c r="O46" s="21">
        <f>VLOOKUP($A46,ciffob,57,FALSE)</f>
        <v>6549</v>
      </c>
      <c r="P46" s="21">
        <f>VLOOKUP($A46,ciffob,52,FALSE)</f>
      </c>
    </row>
    <row r="47" spans="1:16" ht="15">
      <c r="A47" s="1">
        <v>438374</v>
      </c>
      <c r="B47" s="2" t="str">
        <f>VLOOKUP(A47,ciffob,8,FALSE)</f>
        <v>Metadon</v>
      </c>
      <c r="C47" s="2" t="str">
        <f>VLOOKUP($A47,ciffob,9,FALSE)</f>
        <v>töflur</v>
      </c>
      <c r="D47" s="2">
        <f>VLOOKUP($A47,ciffob,10,FALSE)</f>
        <v>5</v>
      </c>
      <c r="E47" s="2" t="str">
        <f>VLOOKUP($A47,ciffob,11,FALSE)</f>
        <v>mg</v>
      </c>
      <c r="F47" s="2">
        <f>VLOOKUP($A47,ciffob,12,FALSE)</f>
        <v>20</v>
      </c>
      <c r="G47" s="2" t="str">
        <f>VLOOKUP($A47,ciffob,13,FALSE)</f>
        <v>stk</v>
      </c>
      <c r="H47" s="2">
        <f>VLOOKUP($A47,ciffob,14,FALSE)</f>
        <v>1</v>
      </c>
      <c r="I47" s="2" t="str">
        <f>VLOOKUP($A47,ciffob,15,FALSE)</f>
        <v>glas</v>
      </c>
      <c r="J47" s="2" t="str">
        <f>VLOOKUP($A47,ciffob,20,FALSE)</f>
        <v>R</v>
      </c>
      <c r="K47" s="2">
        <f>VLOOKUP($A47,ciffob,23,FALSE)</f>
        <v>1</v>
      </c>
      <c r="L47" s="2">
        <f>VLOOKUP($A47,ciffob,24,FALSE)</f>
        <v>0</v>
      </c>
      <c r="M47" s="22">
        <f>VLOOKUP($A47,ciffob,26,FALSE)</f>
        <v>0</v>
      </c>
      <c r="N47" s="21">
        <f>VLOOKUP($A47,ciffob,56,FALSE)</f>
        <v>498</v>
      </c>
      <c r="O47" s="21">
        <f>VLOOKUP($A47,ciffob,57,FALSE)</f>
        <v>1098</v>
      </c>
      <c r="P47" s="21">
        <f>VLOOKUP($A47,ciffob,52,FALSE)</f>
      </c>
    </row>
    <row r="48" spans="1:16" ht="15">
      <c r="A48" s="1">
        <v>952855</v>
      </c>
      <c r="B48" s="2" t="str">
        <f>VLOOKUP(A48,ciffob,8,FALSE)</f>
        <v>Morfin</v>
      </c>
      <c r="C48" s="2" t="str">
        <f>VLOOKUP($A48,ciffob,9,FALSE)</f>
        <v>eþ-stil</v>
      </c>
      <c r="D48" s="2">
        <f>VLOOKUP($A48,ciffob,10,FALSE)</f>
        <v>10</v>
      </c>
      <c r="E48" s="2" t="str">
        <f>VLOOKUP($A48,ciffob,11,FALSE)</f>
        <v>mg</v>
      </c>
      <c r="F48" s="2">
        <f>VLOOKUP($A48,ciffob,12,FALSE)</f>
        <v>12</v>
      </c>
      <c r="G48" s="2" t="str">
        <f>VLOOKUP($A48,ciffob,13,FALSE)</f>
        <v>stk</v>
      </c>
      <c r="H48" s="2">
        <f>VLOOKUP($A48,ciffob,14,FALSE)</f>
        <v>1</v>
      </c>
      <c r="I48" s="2" t="str">
        <f>VLOOKUP($A48,ciffob,15,FALSE)</f>
        <v>pakki</v>
      </c>
      <c r="J48" s="2" t="str">
        <f>VLOOKUP($A48,ciffob,20,FALSE)</f>
        <v>R</v>
      </c>
      <c r="K48" s="2">
        <f>VLOOKUP($A48,ciffob,23,FALSE)</f>
        <v>1</v>
      </c>
      <c r="L48" s="2">
        <f>VLOOKUP($A48,ciffob,24,FALSE)</f>
        <v>0</v>
      </c>
      <c r="M48" s="22">
        <f>VLOOKUP($A48,ciffob,26,FALSE)</f>
        <v>0</v>
      </c>
      <c r="N48" s="21">
        <f>VLOOKUP($A48,ciffob,56,FALSE)</f>
        <v>3127</v>
      </c>
      <c r="O48" s="21">
        <f>VLOOKUP($A48,ciffob,57,FALSE)</f>
        <v>5476</v>
      </c>
      <c r="P48" s="21">
        <f>VLOOKUP($A48,ciffob,52,FALSE)</f>
      </c>
    </row>
    <row r="49" spans="1:16" ht="15">
      <c r="A49" s="1">
        <v>916827</v>
      </c>
      <c r="B49" s="2" t="str">
        <f>VLOOKUP(A49,ciffob,8,FALSE)</f>
        <v>Motilium</v>
      </c>
      <c r="C49" s="2" t="str">
        <f>VLOOKUP($A49,ciffob,9,FALSE)</f>
        <v>töflur</v>
      </c>
      <c r="D49" s="2">
        <f>VLOOKUP($A49,ciffob,10,FALSE)</f>
        <v>10</v>
      </c>
      <c r="E49" s="2" t="str">
        <f>VLOOKUP($A49,ciffob,11,FALSE)</f>
        <v>mg</v>
      </c>
      <c r="F49" s="2">
        <f>VLOOKUP($A49,ciffob,12,FALSE)</f>
        <v>100</v>
      </c>
      <c r="G49" s="2" t="str">
        <f>VLOOKUP($A49,ciffob,13,FALSE)</f>
        <v>stk</v>
      </c>
      <c r="H49" s="2">
        <f>VLOOKUP($A49,ciffob,14,FALSE)</f>
        <v>1</v>
      </c>
      <c r="I49" s="2" t="str">
        <f>VLOOKUP($A49,ciffob,15,FALSE)</f>
        <v>glas</v>
      </c>
      <c r="J49" s="2" t="str">
        <f>VLOOKUP($A49,ciffob,20,FALSE)</f>
        <v>R</v>
      </c>
      <c r="K49" s="2">
        <f>VLOOKUP($A49,ciffob,23,FALSE)</f>
        <v>0</v>
      </c>
      <c r="L49" s="2">
        <f>VLOOKUP($A49,ciffob,24,FALSE)</f>
        <v>0</v>
      </c>
      <c r="M49" s="22">
        <f>VLOOKUP($A49,ciffob,26,FALSE)</f>
        <v>0</v>
      </c>
      <c r="N49" s="21">
        <f>VLOOKUP($A49,ciffob,56,FALSE)</f>
        <v>2314</v>
      </c>
      <c r="O49" s="21">
        <f>VLOOKUP($A49,ciffob,57,FALSE)</f>
        <v>4249</v>
      </c>
      <c r="P49" s="21">
        <f>VLOOKUP($A49,ciffob,52,FALSE)</f>
      </c>
    </row>
    <row r="50" spans="1:16" ht="15">
      <c r="A50" s="1">
        <v>372722</v>
      </c>
      <c r="B50" s="2" t="str">
        <f>VLOOKUP(A50,ciffob,8,FALSE)</f>
        <v>NovoSeven</v>
      </c>
      <c r="C50" s="2" t="str">
        <f>VLOOKUP($A50,ciffob,9,FALSE)</f>
        <v>sts</v>
      </c>
      <c r="D50" s="2">
        <f>VLOOKUP($A50,ciffob,10,FALSE)</f>
        <v>1.2</v>
      </c>
      <c r="E50" s="2" t="str">
        <f>VLOOKUP($A50,ciffob,11,FALSE)</f>
        <v>mg</v>
      </c>
      <c r="F50" s="2">
        <f>VLOOKUP($A50,ciffob,12,FALSE)</f>
        <v>1</v>
      </c>
      <c r="G50" s="2" t="str">
        <f>VLOOKUP($A50,ciffob,13,FALSE)</f>
        <v>hgl</v>
      </c>
      <c r="H50" s="2">
        <f>VLOOKUP($A50,ciffob,14,FALSE)</f>
        <v>1</v>
      </c>
      <c r="I50" s="2" t="str">
        <f>VLOOKUP($A50,ciffob,15,FALSE)</f>
        <v>pakki</v>
      </c>
      <c r="J50" s="2" t="str">
        <f>VLOOKUP($A50,ciffob,20,FALSE)</f>
        <v>R</v>
      </c>
      <c r="K50" s="2">
        <f>VLOOKUP($A50,ciffob,23,FALSE)</f>
        <v>0</v>
      </c>
      <c r="L50" s="2">
        <f>VLOOKUP($A50,ciffob,24,FALSE)</f>
        <v>0</v>
      </c>
      <c r="M50" s="22">
        <f>VLOOKUP($A50,ciffob,26,FALSE)</f>
        <v>1</v>
      </c>
      <c r="N50" s="21">
        <f>VLOOKUP($A50,ciffob,56,FALSE)</f>
        <v>133956</v>
      </c>
      <c r="O50" s="21">
        <f>VLOOKUP($A50,ciffob,57,FALSE)</f>
        <v>168643</v>
      </c>
      <c r="P50" s="21">
        <f>VLOOKUP($A50,ciffob,52,FALSE)</f>
      </c>
    </row>
    <row r="51" spans="1:16" ht="15">
      <c r="A51" s="1">
        <v>372730</v>
      </c>
      <c r="B51" s="2" t="str">
        <f>VLOOKUP(A51,ciffob,8,FALSE)</f>
        <v>NovoSeven</v>
      </c>
      <c r="C51" s="2" t="str">
        <f>VLOOKUP($A51,ciffob,9,FALSE)</f>
        <v>sts</v>
      </c>
      <c r="D51" s="2">
        <f>VLOOKUP($A51,ciffob,10,FALSE)</f>
        <v>2.4</v>
      </c>
      <c r="E51" s="2" t="str">
        <f>VLOOKUP($A51,ciffob,11,FALSE)</f>
        <v>mg</v>
      </c>
      <c r="F51" s="2">
        <f>VLOOKUP($A51,ciffob,12,FALSE)</f>
        <v>1</v>
      </c>
      <c r="G51" s="2" t="str">
        <f>VLOOKUP($A51,ciffob,13,FALSE)</f>
        <v>hgl</v>
      </c>
      <c r="H51" s="2">
        <f>VLOOKUP($A51,ciffob,14,FALSE)</f>
        <v>1</v>
      </c>
      <c r="I51" s="2" t="str">
        <f>VLOOKUP($A51,ciffob,15,FALSE)</f>
        <v>pakki</v>
      </c>
      <c r="J51" s="2" t="str">
        <f>VLOOKUP($A51,ciffob,20,FALSE)</f>
        <v>R</v>
      </c>
      <c r="K51" s="2">
        <f>VLOOKUP($A51,ciffob,23,FALSE)</f>
        <v>0</v>
      </c>
      <c r="L51" s="2">
        <f>VLOOKUP($A51,ciffob,24,FALSE)</f>
        <v>0</v>
      </c>
      <c r="M51" s="22">
        <f>VLOOKUP($A51,ciffob,26,FALSE)</f>
        <v>1</v>
      </c>
      <c r="N51" s="21">
        <f>VLOOKUP($A51,ciffob,56,FALSE)</f>
        <v>267479</v>
      </c>
      <c r="O51" s="21">
        <f>VLOOKUP($A51,ciffob,57,FALSE)</f>
        <v>334879</v>
      </c>
      <c r="P51" s="21">
        <f>VLOOKUP($A51,ciffob,52,FALSE)</f>
      </c>
    </row>
    <row r="52" spans="1:16" ht="15">
      <c r="A52" s="1">
        <v>118020</v>
      </c>
      <c r="B52" s="2" t="str">
        <f>VLOOKUP(A52,ciffob,8,FALSE)</f>
        <v>Olanzapin Actavis</v>
      </c>
      <c r="C52" s="2" t="str">
        <f>VLOOKUP($A52,ciffob,9,FALSE)</f>
        <v>filmhtfl</v>
      </c>
      <c r="D52" s="2">
        <f>VLOOKUP($A52,ciffob,10,FALSE)</f>
        <v>2.5</v>
      </c>
      <c r="E52" s="2" t="str">
        <f>VLOOKUP($A52,ciffob,11,FALSE)</f>
        <v>mg</v>
      </c>
      <c r="F52" s="2">
        <f>VLOOKUP($A52,ciffob,12,FALSE)</f>
        <v>28</v>
      </c>
      <c r="G52" s="2" t="str">
        <f>VLOOKUP($A52,ciffob,13,FALSE)</f>
        <v>stk</v>
      </c>
      <c r="H52" s="2">
        <f>VLOOKUP($A52,ciffob,14,FALSE)</f>
        <v>1</v>
      </c>
      <c r="I52" s="2" t="str">
        <f>VLOOKUP($A52,ciffob,15,FALSE)</f>
        <v>þpakki</v>
      </c>
      <c r="J52" s="2" t="str">
        <f>VLOOKUP($A52,ciffob,20,FALSE)</f>
        <v>R</v>
      </c>
      <c r="K52" s="2">
        <f>VLOOKUP($A52,ciffob,23,FALSE)</f>
        <v>0</v>
      </c>
      <c r="L52" s="2">
        <f>VLOOKUP($A52,ciffob,24,FALSE)</f>
        <v>0</v>
      </c>
      <c r="M52" s="22">
        <f>VLOOKUP($A52,ciffob,26,FALSE)</f>
        <v>0</v>
      </c>
      <c r="N52" s="21">
        <f>VLOOKUP($A52,ciffob,56,FALSE)</f>
        <v>3352</v>
      </c>
      <c r="O52" s="21">
        <f>VLOOKUP($A52,ciffob,57,FALSE)</f>
        <v>5804</v>
      </c>
      <c r="P52" s="21">
        <f>VLOOKUP($A52,ciffob,52,FALSE)</f>
        <v>5536</v>
      </c>
    </row>
    <row r="53" spans="1:16" ht="15">
      <c r="A53" s="1">
        <v>118043</v>
      </c>
      <c r="B53" s="2" t="str">
        <f>VLOOKUP(A53,ciffob,8,FALSE)</f>
        <v>Olanzapin Actavis</v>
      </c>
      <c r="C53" s="2" t="str">
        <f>VLOOKUP($A53,ciffob,9,FALSE)</f>
        <v>filmhtfl</v>
      </c>
      <c r="D53" s="2">
        <f>VLOOKUP($A53,ciffob,10,FALSE)</f>
        <v>5</v>
      </c>
      <c r="E53" s="2" t="str">
        <f>VLOOKUP($A53,ciffob,11,FALSE)</f>
        <v>mg</v>
      </c>
      <c r="F53" s="2">
        <f>VLOOKUP($A53,ciffob,12,FALSE)</f>
        <v>28</v>
      </c>
      <c r="G53" s="2" t="str">
        <f>VLOOKUP($A53,ciffob,13,FALSE)</f>
        <v>stk</v>
      </c>
      <c r="H53" s="2">
        <f>VLOOKUP($A53,ciffob,14,FALSE)</f>
        <v>1</v>
      </c>
      <c r="I53" s="2" t="str">
        <f>VLOOKUP($A53,ciffob,15,FALSE)</f>
        <v>þpakki</v>
      </c>
      <c r="J53" s="2" t="str">
        <f>VLOOKUP($A53,ciffob,20,FALSE)</f>
        <v>R</v>
      </c>
      <c r="K53" s="2">
        <f>VLOOKUP($A53,ciffob,23,FALSE)</f>
        <v>0</v>
      </c>
      <c r="L53" s="2">
        <f>VLOOKUP($A53,ciffob,24,FALSE)</f>
        <v>0</v>
      </c>
      <c r="M53" s="22">
        <f>VLOOKUP($A53,ciffob,26,FALSE)</f>
        <v>0</v>
      </c>
      <c r="N53" s="21">
        <f>VLOOKUP($A53,ciffob,56,FALSE)</f>
        <v>4765</v>
      </c>
      <c r="O53" s="21">
        <f>VLOOKUP($A53,ciffob,57,FALSE)</f>
        <v>7862</v>
      </c>
      <c r="P53" s="21">
        <f>VLOOKUP($A53,ciffob,52,FALSE)</f>
        <v>7479</v>
      </c>
    </row>
    <row r="54" spans="1:16" ht="15">
      <c r="A54" s="1">
        <v>118484</v>
      </c>
      <c r="B54" s="2" t="str">
        <f>VLOOKUP(A54,ciffob,8,FALSE)</f>
        <v>Olanzapin Actavis</v>
      </c>
      <c r="C54" s="2" t="str">
        <f>VLOOKUP($A54,ciffob,9,FALSE)</f>
        <v>filmhtfl</v>
      </c>
      <c r="D54" s="2">
        <f>VLOOKUP($A54,ciffob,10,FALSE)</f>
        <v>7.5</v>
      </c>
      <c r="E54" s="2" t="str">
        <f>VLOOKUP($A54,ciffob,11,FALSE)</f>
        <v>mg</v>
      </c>
      <c r="F54" s="2">
        <f>VLOOKUP($A54,ciffob,12,FALSE)</f>
        <v>56</v>
      </c>
      <c r="G54" s="2" t="str">
        <f>VLOOKUP($A54,ciffob,13,FALSE)</f>
        <v>stk</v>
      </c>
      <c r="H54" s="2">
        <f>VLOOKUP($A54,ciffob,14,FALSE)</f>
        <v>1</v>
      </c>
      <c r="I54" s="2" t="str">
        <f>VLOOKUP($A54,ciffob,15,FALSE)</f>
        <v>þpakki</v>
      </c>
      <c r="J54" s="2" t="str">
        <f>VLOOKUP($A54,ciffob,20,FALSE)</f>
        <v>R</v>
      </c>
      <c r="K54" s="2">
        <f>VLOOKUP($A54,ciffob,23,FALSE)</f>
        <v>0</v>
      </c>
      <c r="L54" s="2">
        <f>VLOOKUP($A54,ciffob,24,FALSE)</f>
        <v>0</v>
      </c>
      <c r="M54" s="22">
        <f>VLOOKUP($A54,ciffob,26,FALSE)</f>
        <v>0</v>
      </c>
      <c r="N54" s="21">
        <f>VLOOKUP($A54,ciffob,56,FALSE)</f>
        <v>14524</v>
      </c>
      <c r="O54" s="21">
        <f>VLOOKUP($A54,ciffob,57,FALSE)</f>
        <v>21133</v>
      </c>
      <c r="P54" s="21">
        <f>VLOOKUP($A54,ciffob,52,FALSE)</f>
        <v>20140</v>
      </c>
    </row>
    <row r="55" spans="1:16" ht="15">
      <c r="A55" s="1">
        <v>118076</v>
      </c>
      <c r="B55" s="2" t="str">
        <f>VLOOKUP(A55,ciffob,8,FALSE)</f>
        <v>Olanzapin Actavis</v>
      </c>
      <c r="C55" s="2" t="str">
        <f>VLOOKUP($A55,ciffob,9,FALSE)</f>
        <v>filmhtfl</v>
      </c>
      <c r="D55" s="2">
        <f>VLOOKUP($A55,ciffob,10,FALSE)</f>
        <v>10</v>
      </c>
      <c r="E55" s="2" t="str">
        <f>VLOOKUP($A55,ciffob,11,FALSE)</f>
        <v>mg</v>
      </c>
      <c r="F55" s="2">
        <f>VLOOKUP($A55,ciffob,12,FALSE)</f>
        <v>56</v>
      </c>
      <c r="G55" s="2" t="str">
        <f>VLOOKUP($A55,ciffob,13,FALSE)</f>
        <v>stk</v>
      </c>
      <c r="H55" s="2">
        <f>VLOOKUP($A55,ciffob,14,FALSE)</f>
        <v>1</v>
      </c>
      <c r="I55" s="2" t="str">
        <f>VLOOKUP($A55,ciffob,15,FALSE)</f>
        <v>þpakki</v>
      </c>
      <c r="J55" s="2" t="str">
        <f>VLOOKUP($A55,ciffob,20,FALSE)</f>
        <v>R</v>
      </c>
      <c r="K55" s="2">
        <f>VLOOKUP($A55,ciffob,23,FALSE)</f>
        <v>0</v>
      </c>
      <c r="L55" s="2">
        <f>VLOOKUP($A55,ciffob,24,FALSE)</f>
        <v>0</v>
      </c>
      <c r="M55" s="22">
        <f>VLOOKUP($A55,ciffob,26,FALSE)</f>
        <v>0</v>
      </c>
      <c r="N55" s="21">
        <f>VLOOKUP($A55,ciffob,56,FALSE)</f>
        <v>18476</v>
      </c>
      <c r="O55" s="21">
        <f>VLOOKUP($A55,ciffob,57,FALSE)</f>
        <v>26053</v>
      </c>
      <c r="P55" s="21">
        <f>VLOOKUP($A55,ciffob,52,FALSE)</f>
        <v>24789</v>
      </c>
    </row>
    <row r="56" spans="1:16" ht="15">
      <c r="A56" s="1">
        <v>118087</v>
      </c>
      <c r="B56" s="2" t="str">
        <f>VLOOKUP(A56,ciffob,8,FALSE)</f>
        <v>Olanzapin Actavis</v>
      </c>
      <c r="C56" s="2" t="str">
        <f>VLOOKUP($A56,ciffob,9,FALSE)</f>
        <v>filmhtfl</v>
      </c>
      <c r="D56" s="2">
        <f>VLOOKUP($A56,ciffob,10,FALSE)</f>
        <v>15</v>
      </c>
      <c r="E56" s="2" t="str">
        <f>VLOOKUP($A56,ciffob,11,FALSE)</f>
        <v>mg</v>
      </c>
      <c r="F56" s="2">
        <f>VLOOKUP($A56,ciffob,12,FALSE)</f>
        <v>28</v>
      </c>
      <c r="G56" s="2" t="str">
        <f>VLOOKUP($A56,ciffob,13,FALSE)</f>
        <v>stk</v>
      </c>
      <c r="H56" s="2">
        <f>VLOOKUP($A56,ciffob,14,FALSE)</f>
        <v>1</v>
      </c>
      <c r="I56" s="2" t="str">
        <f>VLOOKUP($A56,ciffob,15,FALSE)</f>
        <v>þpakki</v>
      </c>
      <c r="J56" s="2" t="str">
        <f>VLOOKUP($A56,ciffob,20,FALSE)</f>
        <v>R</v>
      </c>
      <c r="K56" s="2">
        <f>VLOOKUP($A56,ciffob,23,FALSE)</f>
        <v>0</v>
      </c>
      <c r="L56" s="2">
        <f>VLOOKUP($A56,ciffob,24,FALSE)</f>
        <v>0</v>
      </c>
      <c r="M56" s="22">
        <f>VLOOKUP($A56,ciffob,26,FALSE)</f>
        <v>0</v>
      </c>
      <c r="N56" s="21">
        <f>VLOOKUP($A56,ciffob,56,FALSE)</f>
        <v>14114</v>
      </c>
      <c r="O56" s="21">
        <f>VLOOKUP($A56,ciffob,57,FALSE)</f>
        <v>20622</v>
      </c>
      <c r="P56" s="21">
        <f>VLOOKUP($A56,ciffob,52,FALSE)</f>
        <v>19657</v>
      </c>
    </row>
    <row r="57" spans="1:16" ht="15">
      <c r="A57" s="1">
        <v>149146</v>
      </c>
      <c r="B57" s="2" t="str">
        <f>VLOOKUP(A57,ciffob,8,FALSE)</f>
        <v>Orap</v>
      </c>
      <c r="C57" s="2" t="str">
        <f>VLOOKUP($A57,ciffob,9,FALSE)</f>
        <v>töflur</v>
      </c>
      <c r="D57" s="2">
        <f>VLOOKUP($A57,ciffob,10,FALSE)</f>
        <v>1</v>
      </c>
      <c r="E57" s="2" t="str">
        <f>VLOOKUP($A57,ciffob,11,FALSE)</f>
        <v>mg</v>
      </c>
      <c r="F57" s="2">
        <f>VLOOKUP($A57,ciffob,12,FALSE)</f>
        <v>75</v>
      </c>
      <c r="G57" s="2" t="str">
        <f>VLOOKUP($A57,ciffob,13,FALSE)</f>
        <v>stk</v>
      </c>
      <c r="H57" s="2">
        <f>VLOOKUP($A57,ciffob,14,FALSE)</f>
        <v>1</v>
      </c>
      <c r="I57" s="2" t="str">
        <f>VLOOKUP($A57,ciffob,15,FALSE)</f>
        <v>þpakki</v>
      </c>
      <c r="J57" s="2" t="str">
        <f>VLOOKUP($A57,ciffob,20,FALSE)</f>
        <v>R</v>
      </c>
      <c r="K57" s="2">
        <f>VLOOKUP($A57,ciffob,23,FALSE)</f>
        <v>0</v>
      </c>
      <c r="L57" s="2">
        <f>VLOOKUP($A57,ciffob,24,FALSE)</f>
        <v>0</v>
      </c>
      <c r="M57" s="22">
        <f>VLOOKUP($A57,ciffob,26,FALSE)</f>
        <v>0</v>
      </c>
      <c r="N57" s="21">
        <f>VLOOKUP($A57,ciffob,56,FALSE)</f>
        <v>1719</v>
      </c>
      <c r="O57" s="21">
        <f>VLOOKUP($A57,ciffob,57,FALSE)</f>
        <v>3346</v>
      </c>
      <c r="P57" s="21">
        <f>VLOOKUP($A57,ciffob,52,FALSE)</f>
      </c>
    </row>
    <row r="58" spans="1:16" ht="15">
      <c r="A58" s="1">
        <v>475822</v>
      </c>
      <c r="B58" s="2" t="str">
        <f>VLOOKUP(A58,ciffob,8,FALSE)</f>
        <v>Oxis Turbuhaler</v>
      </c>
      <c r="C58" s="2" t="str">
        <f>VLOOKUP($A58,ciffob,9,FALSE)</f>
        <v>innúðadu</v>
      </c>
      <c r="D58" s="2">
        <f>VLOOKUP($A58,ciffob,10,FALSE)</f>
        <v>9</v>
      </c>
      <c r="E58" s="2" t="str">
        <f>VLOOKUP($A58,ciffob,11,FALSE)</f>
        <v>mcg/sk</v>
      </c>
      <c r="F58" s="2">
        <f>VLOOKUP($A58,ciffob,12,FALSE)</f>
        <v>60</v>
      </c>
      <c r="G58" s="2" t="str">
        <f>VLOOKUP($A58,ciffob,13,FALSE)</f>
        <v>sk</v>
      </c>
      <c r="H58" s="2">
        <f>VLOOKUP($A58,ciffob,14,FALSE)</f>
        <v>1</v>
      </c>
      <c r="I58" s="2" t="str">
        <f>VLOOKUP($A58,ciffob,15,FALSE)</f>
        <v>stauk</v>
      </c>
      <c r="J58" s="2" t="str">
        <f>VLOOKUP($A58,ciffob,20,FALSE)</f>
        <v>R</v>
      </c>
      <c r="K58" s="2">
        <f>VLOOKUP($A58,ciffob,23,FALSE)</f>
        <v>0</v>
      </c>
      <c r="L58" s="2">
        <f>VLOOKUP($A58,ciffob,24,FALSE)</f>
        <v>0</v>
      </c>
      <c r="M58" s="22">
        <f>VLOOKUP($A58,ciffob,26,FALSE)</f>
        <v>0</v>
      </c>
      <c r="N58" s="21">
        <f>VLOOKUP($A58,ciffob,56,FALSE)</f>
        <v>4773</v>
      </c>
      <c r="O58" s="21">
        <f>VLOOKUP($A58,ciffob,57,FALSE)</f>
        <v>7874</v>
      </c>
      <c r="P58" s="21">
        <f>VLOOKUP($A58,ciffob,52,FALSE)</f>
      </c>
    </row>
    <row r="59" spans="1:16" ht="15">
      <c r="A59" s="1">
        <v>165449</v>
      </c>
      <c r="B59" s="2" t="str">
        <f>VLOOKUP(A59,ciffob,8,FALSE)</f>
        <v>Plendil</v>
      </c>
      <c r="C59" s="2" t="str">
        <f>VLOOKUP($A59,ciffob,9,FALSE)</f>
        <v>forðatfl</v>
      </c>
      <c r="D59" s="2">
        <f>VLOOKUP($A59,ciffob,10,FALSE)</f>
        <v>10</v>
      </c>
      <c r="E59" s="2" t="str">
        <f>VLOOKUP($A59,ciffob,11,FALSE)</f>
        <v>mg</v>
      </c>
      <c r="F59" s="2">
        <f>VLOOKUP($A59,ciffob,12,FALSE)</f>
        <v>98</v>
      </c>
      <c r="G59" s="2" t="str">
        <f>VLOOKUP($A59,ciffob,13,FALSE)</f>
        <v>stk</v>
      </c>
      <c r="H59" s="2">
        <f>VLOOKUP($A59,ciffob,14,FALSE)</f>
        <v>1</v>
      </c>
      <c r="I59" s="2" t="str">
        <f>VLOOKUP($A59,ciffob,15,FALSE)</f>
        <v>þpakki</v>
      </c>
      <c r="J59" s="2" t="str">
        <f>VLOOKUP($A59,ciffob,20,FALSE)</f>
        <v>R</v>
      </c>
      <c r="K59" s="2">
        <f>VLOOKUP($A59,ciffob,23,FALSE)</f>
        <v>0</v>
      </c>
      <c r="L59" s="2">
        <f>VLOOKUP($A59,ciffob,24,FALSE)</f>
        <v>0</v>
      </c>
      <c r="M59" s="22">
        <f>VLOOKUP($A59,ciffob,26,FALSE)</f>
        <v>0</v>
      </c>
      <c r="N59" s="21">
        <f>VLOOKUP($A59,ciffob,56,FALSE)</f>
        <v>4892</v>
      </c>
      <c r="O59" s="21">
        <f>VLOOKUP($A59,ciffob,57,FALSE)</f>
        <v>8047</v>
      </c>
      <c r="P59" s="21">
        <f>VLOOKUP($A59,ciffob,52,FALSE)</f>
        <v>4170</v>
      </c>
    </row>
    <row r="60" spans="1:16" ht="15">
      <c r="A60" s="1">
        <v>103651</v>
      </c>
      <c r="B60" s="2" t="str">
        <f>VLOOKUP(A60,ciffob,8,FALSE)</f>
        <v>Presmin</v>
      </c>
      <c r="C60" s="2" t="str">
        <f>VLOOKUP($A60,ciffob,9,FALSE)</f>
        <v>filmhtfl</v>
      </c>
      <c r="D60" s="2">
        <f>VLOOKUP($A60,ciffob,10,FALSE)</f>
        <v>50</v>
      </c>
      <c r="E60" s="2" t="str">
        <f>VLOOKUP($A60,ciffob,11,FALSE)</f>
        <v>mg</v>
      </c>
      <c r="F60" s="2">
        <f>VLOOKUP($A60,ciffob,12,FALSE)</f>
        <v>98</v>
      </c>
      <c r="G60" s="2" t="str">
        <f>VLOOKUP($A60,ciffob,13,FALSE)</f>
        <v>stk</v>
      </c>
      <c r="H60" s="2">
        <f>VLOOKUP($A60,ciffob,14,FALSE)</f>
        <v>1</v>
      </c>
      <c r="I60" s="2" t="str">
        <f>VLOOKUP($A60,ciffob,15,FALSE)</f>
        <v>þpakki</v>
      </c>
      <c r="J60" s="2" t="str">
        <f>VLOOKUP($A60,ciffob,20,FALSE)</f>
        <v>R</v>
      </c>
      <c r="K60" s="2">
        <f>VLOOKUP($A60,ciffob,23,FALSE)</f>
        <v>0</v>
      </c>
      <c r="L60" s="2">
        <f>VLOOKUP($A60,ciffob,24,FALSE)</f>
        <v>0</v>
      </c>
      <c r="M60" s="22">
        <f>VLOOKUP($A60,ciffob,26,FALSE)</f>
        <v>0</v>
      </c>
      <c r="N60" s="21">
        <f>VLOOKUP($A60,ciffob,56,FALSE)</f>
        <v>4069</v>
      </c>
      <c r="O60" s="21">
        <f>VLOOKUP($A60,ciffob,57,FALSE)</f>
        <v>6848</v>
      </c>
      <c r="P60" s="21">
        <f>VLOOKUP($A60,ciffob,52,FALSE)</f>
        <v>6848</v>
      </c>
    </row>
    <row r="61" spans="1:16" ht="15">
      <c r="A61" s="1">
        <v>103633</v>
      </c>
      <c r="B61" s="2" t="str">
        <f>VLOOKUP(A61,ciffob,8,FALSE)</f>
        <v>Presmin Combo</v>
      </c>
      <c r="C61" s="2" t="str">
        <f>VLOOKUP($A61,ciffob,9,FALSE)</f>
        <v>filmhtfl</v>
      </c>
      <c r="D61" s="2">
        <f>VLOOKUP($A61,ciffob,10,FALSE)</f>
        <v>62.5</v>
      </c>
      <c r="E61" s="2" t="str">
        <f>VLOOKUP($A61,ciffob,11,FALSE)</f>
        <v>mg</v>
      </c>
      <c r="F61" s="2">
        <f>VLOOKUP($A61,ciffob,12,FALSE)</f>
        <v>98</v>
      </c>
      <c r="G61" s="2" t="str">
        <f>VLOOKUP($A61,ciffob,13,FALSE)</f>
        <v>stk</v>
      </c>
      <c r="H61" s="2">
        <f>VLOOKUP($A61,ciffob,14,FALSE)</f>
        <v>1</v>
      </c>
      <c r="I61" s="2" t="str">
        <f>VLOOKUP($A61,ciffob,15,FALSE)</f>
        <v>þpakki</v>
      </c>
      <c r="J61" s="2" t="str">
        <f>VLOOKUP($A61,ciffob,20,FALSE)</f>
        <v>R</v>
      </c>
      <c r="K61" s="2">
        <f>VLOOKUP($A61,ciffob,23,FALSE)</f>
        <v>0</v>
      </c>
      <c r="L61" s="2">
        <f>VLOOKUP($A61,ciffob,24,FALSE)</f>
        <v>0</v>
      </c>
      <c r="M61" s="22">
        <f>VLOOKUP($A61,ciffob,26,FALSE)</f>
        <v>0</v>
      </c>
      <c r="N61" s="21">
        <f>VLOOKUP($A61,ciffob,56,FALSE)</f>
        <v>7070</v>
      </c>
      <c r="O61" s="21">
        <f>VLOOKUP($A61,ciffob,57,FALSE)</f>
        <v>11091</v>
      </c>
      <c r="P61" s="21">
        <f>VLOOKUP($A61,ciffob,52,FALSE)</f>
        <v>11091</v>
      </c>
    </row>
    <row r="62" spans="1:16" ht="15">
      <c r="A62" s="1">
        <v>103642</v>
      </c>
      <c r="B62" s="2" t="str">
        <f>VLOOKUP(A62,ciffob,8,FALSE)</f>
        <v>Presmin Combo</v>
      </c>
      <c r="C62" s="2" t="str">
        <f>VLOOKUP($A62,ciffob,9,FALSE)</f>
        <v>filmhtfl</v>
      </c>
      <c r="D62" s="2">
        <f>VLOOKUP($A62,ciffob,10,FALSE)</f>
        <v>125</v>
      </c>
      <c r="E62" s="2" t="str">
        <f>VLOOKUP($A62,ciffob,11,FALSE)</f>
        <v>mg</v>
      </c>
      <c r="F62" s="2">
        <f>VLOOKUP($A62,ciffob,12,FALSE)</f>
        <v>98</v>
      </c>
      <c r="G62" s="2" t="str">
        <f>VLOOKUP($A62,ciffob,13,FALSE)</f>
        <v>stk</v>
      </c>
      <c r="H62" s="2">
        <f>VLOOKUP($A62,ciffob,14,FALSE)</f>
        <v>1</v>
      </c>
      <c r="I62" s="2" t="str">
        <f>VLOOKUP($A62,ciffob,15,FALSE)</f>
        <v>þpakki</v>
      </c>
      <c r="J62" s="2" t="str">
        <f>VLOOKUP($A62,ciffob,20,FALSE)</f>
        <v>R</v>
      </c>
      <c r="K62" s="2">
        <f>VLOOKUP($A62,ciffob,23,FALSE)</f>
        <v>0</v>
      </c>
      <c r="L62" s="2">
        <f>VLOOKUP($A62,ciffob,24,FALSE)</f>
        <v>0</v>
      </c>
      <c r="M62" s="22">
        <f>VLOOKUP($A62,ciffob,26,FALSE)</f>
        <v>0</v>
      </c>
      <c r="N62" s="21">
        <f>VLOOKUP($A62,ciffob,56,FALSE)</f>
        <v>11705</v>
      </c>
      <c r="O62" s="21">
        <f>VLOOKUP($A62,ciffob,57,FALSE)</f>
        <v>17323</v>
      </c>
      <c r="P62" s="21">
        <f>VLOOKUP($A62,ciffob,52,FALSE)</f>
        <v>17323</v>
      </c>
    </row>
    <row r="63" spans="1:16" ht="15">
      <c r="A63" s="1">
        <v>120341</v>
      </c>
      <c r="B63" s="2" t="str">
        <f>VLOOKUP(A63,ciffob,8,FALSE)</f>
        <v>Reminyl (Lyfjaver)</v>
      </c>
      <c r="C63" s="2" t="str">
        <f>VLOOKUP($A63,ciffob,9,FALSE)</f>
        <v>forðahlk</v>
      </c>
      <c r="D63" s="2">
        <f>VLOOKUP($A63,ciffob,10,FALSE)</f>
        <v>8</v>
      </c>
      <c r="E63" s="2" t="str">
        <f>VLOOKUP($A63,ciffob,11,FALSE)</f>
        <v>mg</v>
      </c>
      <c r="F63" s="2">
        <f>VLOOKUP($A63,ciffob,12,FALSE)</f>
        <v>28</v>
      </c>
      <c r="G63" s="2" t="str">
        <f>VLOOKUP($A63,ciffob,13,FALSE)</f>
        <v>stk</v>
      </c>
      <c r="H63" s="2">
        <f>VLOOKUP($A63,ciffob,14,FALSE)</f>
        <v>1</v>
      </c>
      <c r="I63" s="2" t="str">
        <f>VLOOKUP($A63,ciffob,15,FALSE)</f>
        <v>þpakki</v>
      </c>
      <c r="J63" s="2" t="str">
        <f>VLOOKUP($A63,ciffob,20,FALSE)</f>
        <v>R</v>
      </c>
      <c r="K63" s="2">
        <f>VLOOKUP($A63,ciffob,23,FALSE)</f>
        <v>0</v>
      </c>
      <c r="L63" s="2">
        <f>VLOOKUP($A63,ciffob,24,FALSE)</f>
        <v>0</v>
      </c>
      <c r="M63" s="22">
        <f>VLOOKUP($A63,ciffob,26,FALSE)</f>
        <v>0</v>
      </c>
      <c r="N63" s="21">
        <f>VLOOKUP($A63,ciffob,56,FALSE)</f>
        <v>13206</v>
      </c>
      <c r="O63" s="21">
        <f>VLOOKUP($A63,ciffob,57,FALSE)</f>
        <v>19492</v>
      </c>
      <c r="P63" s="21">
        <f>VLOOKUP($A63,ciffob,52,FALSE)</f>
        <v>19492</v>
      </c>
    </row>
    <row r="64" spans="1:16" ht="15">
      <c r="A64" s="1">
        <v>120353</v>
      </c>
      <c r="B64" s="2" t="str">
        <f>VLOOKUP(A64,ciffob,8,FALSE)</f>
        <v>Reminyl (Lyfjaver)</v>
      </c>
      <c r="C64" s="2" t="str">
        <f>VLOOKUP($A64,ciffob,9,FALSE)</f>
        <v>forðahlk</v>
      </c>
      <c r="D64" s="2">
        <f>VLOOKUP($A64,ciffob,10,FALSE)</f>
        <v>16</v>
      </c>
      <c r="E64" s="2" t="str">
        <f>VLOOKUP($A64,ciffob,11,FALSE)</f>
        <v>mg</v>
      </c>
      <c r="F64" s="2">
        <f>VLOOKUP($A64,ciffob,12,FALSE)</f>
        <v>84</v>
      </c>
      <c r="G64" s="2" t="str">
        <f>VLOOKUP($A64,ciffob,13,FALSE)</f>
        <v>stk</v>
      </c>
      <c r="H64" s="2">
        <f>VLOOKUP($A64,ciffob,14,FALSE)</f>
        <v>1</v>
      </c>
      <c r="I64" s="2" t="str">
        <f>VLOOKUP($A64,ciffob,15,FALSE)</f>
        <v>þpakki</v>
      </c>
      <c r="J64" s="2" t="str">
        <f>VLOOKUP($A64,ciffob,20,FALSE)</f>
        <v>R</v>
      </c>
      <c r="K64" s="2">
        <f>VLOOKUP($A64,ciffob,23,FALSE)</f>
        <v>0</v>
      </c>
      <c r="L64" s="2">
        <f>VLOOKUP($A64,ciffob,24,FALSE)</f>
        <v>0</v>
      </c>
      <c r="M64" s="22">
        <f>VLOOKUP($A64,ciffob,26,FALSE)</f>
        <v>0</v>
      </c>
      <c r="N64" s="21">
        <f>VLOOKUP($A64,ciffob,56,FALSE)</f>
        <v>40668</v>
      </c>
      <c r="O64" s="21">
        <f>VLOOKUP($A64,ciffob,57,FALSE)</f>
        <v>53682</v>
      </c>
      <c r="P64" s="21">
        <f>VLOOKUP($A64,ciffob,52,FALSE)</f>
        <v>53682</v>
      </c>
    </row>
    <row r="65" spans="1:16" ht="15">
      <c r="A65" s="1">
        <v>108852</v>
      </c>
      <c r="B65" s="2" t="str">
        <f>VLOOKUP(A65,ciffob,8,FALSE)</f>
        <v>Rhinocort Aqua</v>
      </c>
      <c r="C65" s="2" t="str">
        <f>VLOOKUP($A65,ciffob,9,FALSE)</f>
        <v>nefúði</v>
      </c>
      <c r="D65" s="2">
        <f>VLOOKUP($A65,ciffob,10,FALSE)</f>
        <v>64</v>
      </c>
      <c r="E65" s="2" t="str">
        <f>VLOOKUP($A65,ciffob,11,FALSE)</f>
        <v>mcg/sk</v>
      </c>
      <c r="F65" s="2">
        <f>VLOOKUP($A65,ciffob,12,FALSE)</f>
        <v>120</v>
      </c>
      <c r="G65" s="2" t="str">
        <f>VLOOKUP($A65,ciffob,13,FALSE)</f>
        <v>sk</v>
      </c>
      <c r="H65" s="2">
        <f>VLOOKUP($A65,ciffob,14,FALSE)</f>
        <v>1</v>
      </c>
      <c r="I65" s="2" t="str">
        <f>VLOOKUP($A65,ciffob,15,FALSE)</f>
        <v>fl</v>
      </c>
      <c r="J65" s="2" t="str">
        <f>VLOOKUP($A65,ciffob,20,FALSE)</f>
        <v>R</v>
      </c>
      <c r="K65" s="2">
        <f>VLOOKUP($A65,ciffob,23,FALSE)</f>
        <v>0</v>
      </c>
      <c r="L65" s="2">
        <f>VLOOKUP($A65,ciffob,24,FALSE)</f>
        <v>0</v>
      </c>
      <c r="M65" s="22">
        <f>VLOOKUP($A65,ciffob,26,FALSE)</f>
        <v>0</v>
      </c>
      <c r="N65" s="21">
        <f>VLOOKUP($A65,ciffob,56,FALSE)</f>
        <v>1658</v>
      </c>
      <c r="O65" s="21">
        <f>VLOOKUP($A65,ciffob,57,FALSE)</f>
        <v>3253</v>
      </c>
      <c r="P65" s="21">
        <f>VLOOKUP($A65,ciffob,52,FALSE)</f>
        <v>3159</v>
      </c>
    </row>
    <row r="66" spans="1:16" ht="15">
      <c r="A66" s="1">
        <v>76378</v>
      </c>
      <c r="B66" s="2" t="str">
        <f>VLOOKUP(A66,ciffob,8,FALSE)</f>
        <v>Risperidon Portfarma</v>
      </c>
      <c r="C66" s="2" t="str">
        <f>VLOOKUP($A66,ciffob,9,FALSE)</f>
        <v>filmhtfl</v>
      </c>
      <c r="D66" s="2">
        <f>VLOOKUP($A66,ciffob,10,FALSE)</f>
        <v>0.5</v>
      </c>
      <c r="E66" s="2" t="str">
        <f>VLOOKUP($A66,ciffob,11,FALSE)</f>
        <v>mg</v>
      </c>
      <c r="F66" s="2">
        <f>VLOOKUP($A66,ciffob,12,FALSE)</f>
        <v>60</v>
      </c>
      <c r="G66" s="2" t="str">
        <f>VLOOKUP($A66,ciffob,13,FALSE)</f>
        <v>stk</v>
      </c>
      <c r="H66" s="2">
        <f>VLOOKUP($A66,ciffob,14,FALSE)</f>
        <v>1</v>
      </c>
      <c r="I66" s="2" t="str">
        <f>VLOOKUP($A66,ciffob,15,FALSE)</f>
        <v>þpakki</v>
      </c>
      <c r="J66" s="2" t="str">
        <f>VLOOKUP($A66,ciffob,20,FALSE)</f>
        <v>R</v>
      </c>
      <c r="K66" s="2">
        <f>VLOOKUP($A66,ciffob,23,FALSE)</f>
        <v>0</v>
      </c>
      <c r="L66" s="2">
        <f>VLOOKUP($A66,ciffob,24,FALSE)</f>
        <v>0</v>
      </c>
      <c r="M66" s="22">
        <f>VLOOKUP($A66,ciffob,26,FALSE)</f>
        <v>0</v>
      </c>
      <c r="N66" s="21">
        <f>VLOOKUP($A66,ciffob,56,FALSE)</f>
        <v>1728</v>
      </c>
      <c r="O66" s="21">
        <f>VLOOKUP($A66,ciffob,57,FALSE)</f>
        <v>3359</v>
      </c>
      <c r="P66" s="21">
        <f>VLOOKUP($A66,ciffob,52,FALSE)</f>
        <v>3359</v>
      </c>
    </row>
    <row r="67" spans="1:16" ht="15">
      <c r="A67" s="1">
        <v>76387</v>
      </c>
      <c r="B67" s="2" t="str">
        <f>VLOOKUP(A67,ciffob,8,FALSE)</f>
        <v>Risperidon Portfarma</v>
      </c>
      <c r="C67" s="2" t="str">
        <f>VLOOKUP($A67,ciffob,9,FALSE)</f>
        <v>filmhtfl</v>
      </c>
      <c r="D67" s="2">
        <f>VLOOKUP($A67,ciffob,10,FALSE)</f>
        <v>1</v>
      </c>
      <c r="E67" s="2" t="str">
        <f>VLOOKUP($A67,ciffob,11,FALSE)</f>
        <v>mg</v>
      </c>
      <c r="F67" s="2">
        <f>VLOOKUP($A67,ciffob,12,FALSE)</f>
        <v>60</v>
      </c>
      <c r="G67" s="2" t="str">
        <f>VLOOKUP($A67,ciffob,13,FALSE)</f>
        <v>stk</v>
      </c>
      <c r="H67" s="2">
        <f>VLOOKUP($A67,ciffob,14,FALSE)</f>
        <v>1</v>
      </c>
      <c r="I67" s="2" t="str">
        <f>VLOOKUP($A67,ciffob,15,FALSE)</f>
        <v>þpakki</v>
      </c>
      <c r="J67" s="2" t="str">
        <f>VLOOKUP($A67,ciffob,20,FALSE)</f>
        <v>R</v>
      </c>
      <c r="K67" s="2">
        <f>VLOOKUP($A67,ciffob,23,FALSE)</f>
        <v>0</v>
      </c>
      <c r="L67" s="2">
        <f>VLOOKUP($A67,ciffob,24,FALSE)</f>
        <v>0</v>
      </c>
      <c r="M67" s="22">
        <f>VLOOKUP($A67,ciffob,26,FALSE)</f>
        <v>0</v>
      </c>
      <c r="N67" s="21">
        <f>VLOOKUP($A67,ciffob,56,FALSE)</f>
        <v>2358</v>
      </c>
      <c r="O67" s="21">
        <f>VLOOKUP($A67,ciffob,57,FALSE)</f>
        <v>4316</v>
      </c>
      <c r="P67" s="21">
        <f>VLOOKUP($A67,ciffob,52,FALSE)</f>
        <v>4316</v>
      </c>
    </row>
    <row r="68" spans="1:16" ht="15">
      <c r="A68" s="1">
        <v>912792</v>
      </c>
      <c r="B68" s="2" t="str">
        <f>VLOOKUP(A68,ciffob,8,FALSE)</f>
        <v>Sibelium</v>
      </c>
      <c r="C68" s="2" t="str">
        <f>VLOOKUP($A68,ciffob,9,FALSE)</f>
        <v>hylki</v>
      </c>
      <c r="D68" s="2">
        <f>VLOOKUP($A68,ciffob,10,FALSE)</f>
        <v>5</v>
      </c>
      <c r="E68" s="2" t="str">
        <f>VLOOKUP($A68,ciffob,11,FALSE)</f>
        <v>mg</v>
      </c>
      <c r="F68" s="2">
        <f>VLOOKUP($A68,ciffob,12,FALSE)</f>
        <v>50</v>
      </c>
      <c r="G68" s="2" t="str">
        <f>VLOOKUP($A68,ciffob,13,FALSE)</f>
        <v>stk</v>
      </c>
      <c r="H68" s="2">
        <f>VLOOKUP($A68,ciffob,14,FALSE)</f>
        <v>1</v>
      </c>
      <c r="I68" s="2" t="str">
        <f>VLOOKUP($A68,ciffob,15,FALSE)</f>
        <v>glas</v>
      </c>
      <c r="J68" s="2" t="str">
        <f>VLOOKUP($A68,ciffob,20,FALSE)</f>
        <v>R</v>
      </c>
      <c r="K68" s="2">
        <f>VLOOKUP($A68,ciffob,23,FALSE)</f>
        <v>0</v>
      </c>
      <c r="L68" s="2">
        <f>VLOOKUP($A68,ciffob,24,FALSE)</f>
        <v>0</v>
      </c>
      <c r="M68" s="22">
        <f>VLOOKUP($A68,ciffob,26,FALSE)</f>
        <v>0</v>
      </c>
      <c r="N68" s="21">
        <f>VLOOKUP($A68,ciffob,56,FALSE)</f>
        <v>4276</v>
      </c>
      <c r="O68" s="21">
        <f>VLOOKUP($A68,ciffob,57,FALSE)</f>
        <v>7150</v>
      </c>
      <c r="P68" s="21">
        <f>VLOOKUP($A68,ciffob,52,FALSE)</f>
      </c>
    </row>
    <row r="69" spans="1:16" ht="15">
      <c r="A69" s="1">
        <v>49561</v>
      </c>
      <c r="B69" s="2" t="str">
        <f>VLOOKUP(A69,ciffob,8,FALSE)</f>
        <v>Simvastatin (Portfarma)</v>
      </c>
      <c r="C69" s="2" t="str">
        <f>VLOOKUP($A69,ciffob,9,FALSE)</f>
        <v>filmhtfl</v>
      </c>
      <c r="D69" s="2">
        <f>VLOOKUP($A69,ciffob,10,FALSE)</f>
        <v>10</v>
      </c>
      <c r="E69" s="2" t="str">
        <f>VLOOKUP($A69,ciffob,11,FALSE)</f>
        <v>mg</v>
      </c>
      <c r="F69" s="2">
        <f>VLOOKUP($A69,ciffob,12,FALSE)</f>
        <v>98</v>
      </c>
      <c r="G69" s="2" t="str">
        <f>VLOOKUP($A69,ciffob,13,FALSE)</f>
        <v>stk</v>
      </c>
      <c r="H69" s="2">
        <f>VLOOKUP($A69,ciffob,14,FALSE)</f>
        <v>1</v>
      </c>
      <c r="I69" s="2" t="str">
        <f>VLOOKUP($A69,ciffob,15,FALSE)</f>
        <v>þpakki</v>
      </c>
      <c r="J69" s="2" t="str">
        <f>VLOOKUP($A69,ciffob,20,FALSE)</f>
        <v>R</v>
      </c>
      <c r="K69" s="2">
        <f>VLOOKUP($A69,ciffob,23,FALSE)</f>
        <v>0</v>
      </c>
      <c r="L69" s="2">
        <f>VLOOKUP($A69,ciffob,24,FALSE)</f>
        <v>0</v>
      </c>
      <c r="M69" s="22">
        <f>VLOOKUP($A69,ciffob,26,FALSE)</f>
        <v>0</v>
      </c>
      <c r="N69" s="21">
        <f>VLOOKUP($A69,ciffob,56,FALSE)</f>
        <v>868</v>
      </c>
      <c r="O69" s="21">
        <f>VLOOKUP($A69,ciffob,57,FALSE)</f>
        <v>1867</v>
      </c>
      <c r="P69" s="21">
        <f>VLOOKUP($A69,ciffob,52,FALSE)</f>
        <v>1867</v>
      </c>
    </row>
    <row r="70" spans="1:16" ht="15">
      <c r="A70" s="1">
        <v>49579</v>
      </c>
      <c r="B70" s="2" t="str">
        <f>VLOOKUP(A70,ciffob,8,FALSE)</f>
        <v>Simvastatin (Portfarma)</v>
      </c>
      <c r="C70" s="2" t="str">
        <f>VLOOKUP($A70,ciffob,9,FALSE)</f>
        <v>filmhtfl</v>
      </c>
      <c r="D70" s="2">
        <f>VLOOKUP($A70,ciffob,10,FALSE)</f>
        <v>20</v>
      </c>
      <c r="E70" s="2" t="str">
        <f>VLOOKUP($A70,ciffob,11,FALSE)</f>
        <v>mg</v>
      </c>
      <c r="F70" s="2">
        <f>VLOOKUP($A70,ciffob,12,FALSE)</f>
        <v>98</v>
      </c>
      <c r="G70" s="2" t="str">
        <f>VLOOKUP($A70,ciffob,13,FALSE)</f>
        <v>stk</v>
      </c>
      <c r="H70" s="2">
        <f>VLOOKUP($A70,ciffob,14,FALSE)</f>
        <v>1</v>
      </c>
      <c r="I70" s="2" t="str">
        <f>VLOOKUP($A70,ciffob,15,FALSE)</f>
        <v>þpakki</v>
      </c>
      <c r="J70" s="2" t="str">
        <f>VLOOKUP($A70,ciffob,20,FALSE)</f>
        <v>R</v>
      </c>
      <c r="K70" s="2">
        <f>VLOOKUP($A70,ciffob,23,FALSE)</f>
        <v>0</v>
      </c>
      <c r="L70" s="2">
        <f>VLOOKUP($A70,ciffob,24,FALSE)</f>
        <v>0</v>
      </c>
      <c r="M70" s="22">
        <f>VLOOKUP($A70,ciffob,26,FALSE)</f>
        <v>0</v>
      </c>
      <c r="N70" s="21">
        <f>VLOOKUP($A70,ciffob,56,FALSE)</f>
        <v>1050</v>
      </c>
      <c r="O70" s="21">
        <f>VLOOKUP($A70,ciffob,57,FALSE)</f>
        <v>2245</v>
      </c>
      <c r="P70" s="21">
        <f>VLOOKUP($A70,ciffob,52,FALSE)</f>
        <v>2245</v>
      </c>
    </row>
    <row r="71" spans="1:16" ht="15">
      <c r="A71" s="1">
        <v>49597</v>
      </c>
      <c r="B71" s="2" t="str">
        <f>VLOOKUP(A71,ciffob,8,FALSE)</f>
        <v>Simvastatin (Portfarma)</v>
      </c>
      <c r="C71" s="2" t="str">
        <f>VLOOKUP($A71,ciffob,9,FALSE)</f>
        <v>filmhtfl</v>
      </c>
      <c r="D71" s="2">
        <f>VLOOKUP($A71,ciffob,10,FALSE)</f>
        <v>40</v>
      </c>
      <c r="E71" s="2" t="str">
        <f>VLOOKUP($A71,ciffob,11,FALSE)</f>
        <v>mg</v>
      </c>
      <c r="F71" s="2">
        <f>VLOOKUP($A71,ciffob,12,FALSE)</f>
        <v>100</v>
      </c>
      <c r="G71" s="2" t="str">
        <f>VLOOKUP($A71,ciffob,13,FALSE)</f>
        <v>stk</v>
      </c>
      <c r="H71" s="2">
        <f>VLOOKUP($A71,ciffob,14,FALSE)</f>
        <v>1</v>
      </c>
      <c r="I71" s="2" t="str">
        <f>VLOOKUP($A71,ciffob,15,FALSE)</f>
        <v>þpakki</v>
      </c>
      <c r="J71" s="2" t="str">
        <f>VLOOKUP($A71,ciffob,20,FALSE)</f>
        <v>R</v>
      </c>
      <c r="K71" s="2">
        <f>VLOOKUP($A71,ciffob,23,FALSE)</f>
        <v>0</v>
      </c>
      <c r="L71" s="2">
        <f>VLOOKUP($A71,ciffob,24,FALSE)</f>
        <v>0</v>
      </c>
      <c r="M71" s="22">
        <f>VLOOKUP($A71,ciffob,26,FALSE)</f>
        <v>0</v>
      </c>
      <c r="N71" s="21">
        <f>VLOOKUP($A71,ciffob,56,FALSE)</f>
        <v>1663</v>
      </c>
      <c r="O71" s="21">
        <f>VLOOKUP($A71,ciffob,57,FALSE)</f>
        <v>3260</v>
      </c>
      <c r="P71" s="21">
        <f>VLOOKUP($A71,ciffob,52,FALSE)</f>
        <v>3260</v>
      </c>
    </row>
    <row r="72" spans="1:16" ht="15">
      <c r="A72" s="1">
        <v>414458</v>
      </c>
      <c r="B72" s="2" t="str">
        <f>VLOOKUP(A72,ciffob,8,FALSE)</f>
        <v>Tuberkulin</v>
      </c>
      <c r="C72" s="2" t="str">
        <f>VLOOKUP($A72,ciffob,9,FALSE)</f>
        <v>stl</v>
      </c>
      <c r="D72" s="2">
        <f>VLOOKUP($A72,ciffob,10,FALSE)</f>
        <v>2</v>
      </c>
      <c r="E72" s="2" t="str">
        <f>VLOOKUP($A72,ciffob,11,FALSE)</f>
        <v>TU/0,1ml</v>
      </c>
      <c r="F72" s="2">
        <f>VLOOKUP($A72,ciffob,12,FALSE)</f>
        <v>1.5</v>
      </c>
      <c r="G72" s="2" t="str">
        <f>VLOOKUP($A72,ciffob,13,FALSE)</f>
        <v>ml</v>
      </c>
      <c r="H72" s="2">
        <f>VLOOKUP($A72,ciffob,14,FALSE)</f>
        <v>1</v>
      </c>
      <c r="I72" s="2" t="str">
        <f>VLOOKUP($A72,ciffob,15,FALSE)</f>
        <v>hgl</v>
      </c>
      <c r="J72" s="2" t="str">
        <f>VLOOKUP($A72,ciffob,20,FALSE)</f>
        <v>R</v>
      </c>
      <c r="K72" s="2">
        <f>VLOOKUP($A72,ciffob,23,FALSE)</f>
        <v>0</v>
      </c>
      <c r="L72" s="2">
        <f>VLOOKUP($A72,ciffob,24,FALSE)</f>
        <v>0</v>
      </c>
      <c r="M72" s="22">
        <f>VLOOKUP($A72,ciffob,26,FALSE)</f>
        <v>0</v>
      </c>
      <c r="N72" s="21">
        <f>VLOOKUP($A72,ciffob,56,FALSE)</f>
        <v>2026</v>
      </c>
      <c r="O72" s="21">
        <f>VLOOKUP($A72,ciffob,57,FALSE)</f>
        <v>3812</v>
      </c>
      <c r="P72" s="21">
        <f>VLOOKUP($A72,ciffob,52,FALSE)</f>
      </c>
    </row>
    <row r="73" spans="1:16" ht="15">
      <c r="A73" s="1">
        <v>175612</v>
      </c>
      <c r="B73" s="2" t="str">
        <f>VLOOKUP(A73,ciffob,8,FALSE)</f>
        <v>Valtrex</v>
      </c>
      <c r="C73" s="2" t="str">
        <f>VLOOKUP($A73,ciffob,9,FALSE)</f>
        <v>töflur</v>
      </c>
      <c r="D73" s="2">
        <f>VLOOKUP($A73,ciffob,10,FALSE)</f>
        <v>500</v>
      </c>
      <c r="E73" s="2" t="str">
        <f>VLOOKUP($A73,ciffob,11,FALSE)</f>
        <v>mg</v>
      </c>
      <c r="F73" s="2">
        <f>VLOOKUP($A73,ciffob,12,FALSE)</f>
        <v>10</v>
      </c>
      <c r="G73" s="2" t="str">
        <f>VLOOKUP($A73,ciffob,13,FALSE)</f>
        <v>stk</v>
      </c>
      <c r="H73" s="2">
        <f>VLOOKUP($A73,ciffob,14,FALSE)</f>
        <v>1</v>
      </c>
      <c r="I73" s="2" t="str">
        <f>VLOOKUP($A73,ciffob,15,FALSE)</f>
        <v>þpakki</v>
      </c>
      <c r="J73" s="2" t="str">
        <f>VLOOKUP($A73,ciffob,20,FALSE)</f>
        <v>R</v>
      </c>
      <c r="K73" s="2">
        <f>VLOOKUP($A73,ciffob,23,FALSE)</f>
        <v>0</v>
      </c>
      <c r="L73" s="2">
        <f>VLOOKUP($A73,ciffob,24,FALSE)</f>
        <v>0</v>
      </c>
      <c r="M73" s="22">
        <f>VLOOKUP($A73,ciffob,26,FALSE)</f>
        <v>0</v>
      </c>
      <c r="N73" s="21">
        <f>VLOOKUP($A73,ciffob,56,FALSE)</f>
        <v>2409</v>
      </c>
      <c r="O73" s="21">
        <f>VLOOKUP($A73,ciffob,57,FALSE)</f>
        <v>4394</v>
      </c>
      <c r="P73" s="21">
        <f>VLOOKUP($A73,ciffob,52,FALSE)</f>
        <v>4394</v>
      </c>
    </row>
    <row r="74" spans="1:16" ht="15">
      <c r="A74" s="1">
        <v>377333</v>
      </c>
      <c r="B74" s="2" t="str">
        <f>VLOOKUP(A74,ciffob,8,FALSE)</f>
        <v>Valtrex</v>
      </c>
      <c r="C74" s="2" t="str">
        <f>VLOOKUP($A74,ciffob,9,FALSE)</f>
        <v>töflur</v>
      </c>
      <c r="D74" s="2">
        <f>VLOOKUP($A74,ciffob,10,FALSE)</f>
        <v>500</v>
      </c>
      <c r="E74" s="2" t="str">
        <f>VLOOKUP($A74,ciffob,11,FALSE)</f>
        <v>mg</v>
      </c>
      <c r="F74" s="2">
        <f>VLOOKUP($A74,ciffob,12,FALSE)</f>
        <v>42</v>
      </c>
      <c r="G74" s="2" t="str">
        <f>VLOOKUP($A74,ciffob,13,FALSE)</f>
        <v>stk</v>
      </c>
      <c r="H74" s="2">
        <f>VLOOKUP($A74,ciffob,14,FALSE)</f>
        <v>1</v>
      </c>
      <c r="I74" s="2" t="str">
        <f>VLOOKUP($A74,ciffob,15,FALSE)</f>
        <v>þpakki</v>
      </c>
      <c r="J74" s="2" t="str">
        <f>VLOOKUP($A74,ciffob,20,FALSE)</f>
        <v>R</v>
      </c>
      <c r="K74" s="2">
        <f>VLOOKUP($A74,ciffob,23,FALSE)</f>
        <v>0</v>
      </c>
      <c r="L74" s="2">
        <f>VLOOKUP($A74,ciffob,24,FALSE)</f>
        <v>0</v>
      </c>
      <c r="M74" s="22">
        <f>VLOOKUP($A74,ciffob,26,FALSE)</f>
        <v>0</v>
      </c>
      <c r="N74" s="21">
        <f>VLOOKUP($A74,ciffob,56,FALSE)</f>
        <v>10511</v>
      </c>
      <c r="O74" s="21">
        <f>VLOOKUP($A74,ciffob,57,FALSE)</f>
        <v>15733</v>
      </c>
      <c r="P74" s="21">
        <f>VLOOKUP($A74,ciffob,52,FALSE)</f>
        <v>15733</v>
      </c>
    </row>
    <row r="75" spans="1:16" ht="15">
      <c r="A75" s="1">
        <v>520239</v>
      </c>
      <c r="B75" s="2" t="str">
        <f>VLOOKUP(A75,ciffob,8,FALSE)</f>
        <v>Viagra</v>
      </c>
      <c r="C75" s="2" t="str">
        <f>VLOOKUP($A75,ciffob,9,FALSE)</f>
        <v>filmhtfl</v>
      </c>
      <c r="D75" s="2">
        <f>VLOOKUP($A75,ciffob,10,FALSE)</f>
        <v>25</v>
      </c>
      <c r="E75" s="2" t="str">
        <f>VLOOKUP($A75,ciffob,11,FALSE)</f>
        <v>mg</v>
      </c>
      <c r="F75" s="2">
        <f>VLOOKUP($A75,ciffob,12,FALSE)</f>
        <v>4</v>
      </c>
      <c r="G75" s="2" t="str">
        <f>VLOOKUP($A75,ciffob,13,FALSE)</f>
        <v>stk</v>
      </c>
      <c r="H75" s="2">
        <f>VLOOKUP($A75,ciffob,14,FALSE)</f>
        <v>1</v>
      </c>
      <c r="I75" s="2" t="str">
        <f>VLOOKUP($A75,ciffob,15,FALSE)</f>
        <v>pakki</v>
      </c>
      <c r="J75" s="2" t="str">
        <f>VLOOKUP($A75,ciffob,20,FALSE)</f>
        <v>R</v>
      </c>
      <c r="K75" s="2">
        <f>VLOOKUP($A75,ciffob,23,FALSE)</f>
        <v>0</v>
      </c>
      <c r="L75" s="2">
        <f>VLOOKUP($A75,ciffob,24,FALSE)</f>
        <v>0</v>
      </c>
      <c r="M75" s="22">
        <f>VLOOKUP($A75,ciffob,26,FALSE)</f>
        <v>0</v>
      </c>
      <c r="N75" s="21">
        <f>VLOOKUP($A75,ciffob,56,FALSE)</f>
        <v>5381</v>
      </c>
      <c r="O75" s="21">
        <f>VLOOKUP($A75,ciffob,57,FALSE)</f>
        <v>8736</v>
      </c>
      <c r="P75" s="21">
        <f>VLOOKUP($A75,ciffob,52,FALSE)</f>
      </c>
    </row>
    <row r="76" spans="1:16" ht="15">
      <c r="A76" s="1">
        <v>520288</v>
      </c>
      <c r="B76" s="2" t="str">
        <f>VLOOKUP(A76,ciffob,8,FALSE)</f>
        <v>Viagra</v>
      </c>
      <c r="C76" s="2" t="str">
        <f>VLOOKUP($A76,ciffob,9,FALSE)</f>
        <v>filmhtfl</v>
      </c>
      <c r="D76" s="2">
        <f>VLOOKUP($A76,ciffob,10,FALSE)</f>
        <v>50</v>
      </c>
      <c r="E76" s="2" t="str">
        <f>VLOOKUP($A76,ciffob,11,FALSE)</f>
        <v>mg</v>
      </c>
      <c r="F76" s="2">
        <f>VLOOKUP($A76,ciffob,12,FALSE)</f>
        <v>4</v>
      </c>
      <c r="G76" s="2" t="str">
        <f>VLOOKUP($A76,ciffob,13,FALSE)</f>
        <v>stk</v>
      </c>
      <c r="H76" s="2">
        <f>VLOOKUP($A76,ciffob,14,FALSE)</f>
        <v>1</v>
      </c>
      <c r="I76" s="2" t="str">
        <f>VLOOKUP($A76,ciffob,15,FALSE)</f>
        <v>pakki</v>
      </c>
      <c r="J76" s="2" t="str">
        <f>VLOOKUP($A76,ciffob,20,FALSE)</f>
        <v>R</v>
      </c>
      <c r="K76" s="2">
        <f>VLOOKUP($A76,ciffob,23,FALSE)</f>
        <v>0</v>
      </c>
      <c r="L76" s="2">
        <f>VLOOKUP($A76,ciffob,24,FALSE)</f>
        <v>0</v>
      </c>
      <c r="M76" s="22">
        <f>VLOOKUP($A76,ciffob,26,FALSE)</f>
        <v>0</v>
      </c>
      <c r="N76" s="21">
        <f>VLOOKUP($A76,ciffob,56,FALSE)</f>
        <v>6077</v>
      </c>
      <c r="O76" s="21">
        <f>VLOOKUP($A76,ciffob,57,FALSE)</f>
        <v>9706</v>
      </c>
      <c r="P76" s="21">
        <f>VLOOKUP($A76,ciffob,52,FALSE)</f>
      </c>
    </row>
    <row r="77" spans="1:16" ht="15">
      <c r="A77" s="1">
        <v>520346</v>
      </c>
      <c r="B77" s="2" t="str">
        <f>VLOOKUP(A77,ciffob,8,FALSE)</f>
        <v>Viagra</v>
      </c>
      <c r="C77" s="2" t="str">
        <f>VLOOKUP($A77,ciffob,9,FALSE)</f>
        <v>filmhtfl</v>
      </c>
      <c r="D77" s="2">
        <f>VLOOKUP($A77,ciffob,10,FALSE)</f>
        <v>100</v>
      </c>
      <c r="E77" s="2" t="str">
        <f>VLOOKUP($A77,ciffob,11,FALSE)</f>
        <v>mg</v>
      </c>
      <c r="F77" s="2">
        <f>VLOOKUP($A77,ciffob,12,FALSE)</f>
        <v>4</v>
      </c>
      <c r="G77" s="2" t="str">
        <f>VLOOKUP($A77,ciffob,13,FALSE)</f>
        <v>stk</v>
      </c>
      <c r="H77" s="2">
        <f>VLOOKUP($A77,ciffob,14,FALSE)</f>
        <v>1</v>
      </c>
      <c r="I77" s="2" t="str">
        <f>VLOOKUP($A77,ciffob,15,FALSE)</f>
        <v>pakki</v>
      </c>
      <c r="J77" s="2" t="str">
        <f>VLOOKUP($A77,ciffob,20,FALSE)</f>
        <v>R</v>
      </c>
      <c r="K77" s="2">
        <f>VLOOKUP($A77,ciffob,23,FALSE)</f>
        <v>0</v>
      </c>
      <c r="L77" s="2">
        <f>VLOOKUP($A77,ciffob,24,FALSE)</f>
        <v>0</v>
      </c>
      <c r="M77" s="22">
        <f>VLOOKUP($A77,ciffob,26,FALSE)</f>
        <v>0</v>
      </c>
      <c r="N77" s="21">
        <f>VLOOKUP($A77,ciffob,56,FALSE)</f>
        <v>6522</v>
      </c>
      <c r="O77" s="21">
        <f>VLOOKUP($A77,ciffob,57,FALSE)</f>
        <v>10327</v>
      </c>
      <c r="P77" s="21">
        <f>VLOOKUP($A77,ciffob,52,FALSE)</f>
        <v>9909</v>
      </c>
    </row>
    <row r="78" spans="1:16" ht="15">
      <c r="A78" s="1">
        <v>489609</v>
      </c>
      <c r="B78" s="2" t="str">
        <f>VLOOKUP(A78,ciffob,8,FALSE)</f>
        <v>Voltaren Rapid</v>
      </c>
      <c r="C78" s="2" t="str">
        <f>VLOOKUP($A78,ciffob,9,FALSE)</f>
        <v>töflur</v>
      </c>
      <c r="D78" s="2">
        <f>VLOOKUP($A78,ciffob,10,FALSE)</f>
        <v>50</v>
      </c>
      <c r="E78" s="2" t="str">
        <f>VLOOKUP($A78,ciffob,11,FALSE)</f>
        <v>mg</v>
      </c>
      <c r="F78" s="2">
        <f>VLOOKUP($A78,ciffob,12,FALSE)</f>
        <v>30</v>
      </c>
      <c r="G78" s="2" t="str">
        <f>VLOOKUP($A78,ciffob,13,FALSE)</f>
        <v>stk</v>
      </c>
      <c r="H78" s="2">
        <f>VLOOKUP($A78,ciffob,14,FALSE)</f>
        <v>1</v>
      </c>
      <c r="I78" s="2" t="str">
        <f>VLOOKUP($A78,ciffob,15,FALSE)</f>
        <v>þpakki</v>
      </c>
      <c r="J78" s="2" t="str">
        <f>VLOOKUP($A78,ciffob,20,FALSE)</f>
        <v>R</v>
      </c>
      <c r="K78" s="2">
        <f>VLOOKUP($A78,ciffob,23,FALSE)</f>
        <v>0</v>
      </c>
      <c r="L78" s="2">
        <f>VLOOKUP($A78,ciffob,24,FALSE)</f>
        <v>0</v>
      </c>
      <c r="M78" s="22">
        <f>VLOOKUP($A78,ciffob,26,FALSE)</f>
        <v>0</v>
      </c>
      <c r="N78" s="21">
        <f>VLOOKUP($A78,ciffob,56,FALSE)</f>
        <v>960</v>
      </c>
      <c r="O78" s="21">
        <f>VLOOKUP($A78,ciffob,57,FALSE)</f>
        <v>2058</v>
      </c>
      <c r="P78" s="21">
        <f>VLOOKUP($A78,ciffob,52,FALSE)</f>
        <v>1004</v>
      </c>
    </row>
    <row r="79" spans="1:16" ht="15">
      <c r="A79" s="1">
        <v>573790</v>
      </c>
      <c r="B79" s="2" t="str">
        <f>VLOOKUP(A79,ciffob,8,FALSE)</f>
        <v>Voltaren Rapid</v>
      </c>
      <c r="C79" s="2" t="str">
        <f>VLOOKUP($A79,ciffob,9,FALSE)</f>
        <v>töflur</v>
      </c>
      <c r="D79" s="2">
        <f>VLOOKUP($A79,ciffob,10,FALSE)</f>
        <v>50</v>
      </c>
      <c r="E79" s="2" t="str">
        <f>VLOOKUP($A79,ciffob,11,FALSE)</f>
        <v>mg</v>
      </c>
      <c r="F79" s="2">
        <f>VLOOKUP($A79,ciffob,12,FALSE)</f>
        <v>100</v>
      </c>
      <c r="G79" s="2" t="str">
        <f>VLOOKUP($A79,ciffob,13,FALSE)</f>
        <v>stk</v>
      </c>
      <c r="H79" s="2">
        <f>VLOOKUP($A79,ciffob,14,FALSE)</f>
        <v>1</v>
      </c>
      <c r="I79" s="2" t="str">
        <f>VLOOKUP($A79,ciffob,15,FALSE)</f>
        <v>þpakki</v>
      </c>
      <c r="J79" s="2" t="str">
        <f>VLOOKUP($A79,ciffob,20,FALSE)</f>
        <v>R</v>
      </c>
      <c r="K79" s="2">
        <f>VLOOKUP($A79,ciffob,23,FALSE)</f>
        <v>0</v>
      </c>
      <c r="L79" s="2">
        <f>VLOOKUP($A79,ciffob,24,FALSE)</f>
        <v>0</v>
      </c>
      <c r="M79" s="22">
        <f>VLOOKUP($A79,ciffob,26,FALSE)</f>
        <v>0</v>
      </c>
      <c r="N79" s="21">
        <f>VLOOKUP($A79,ciffob,56,FALSE)</f>
        <v>2756</v>
      </c>
      <c r="O79" s="21">
        <f>VLOOKUP($A79,ciffob,57,FALSE)</f>
        <v>4921</v>
      </c>
      <c r="P79" s="21">
        <f>VLOOKUP($A79,ciffob,52,FALSE)</f>
        <v>2530</v>
      </c>
    </row>
    <row r="80" spans="1:16" ht="15">
      <c r="A80" s="1">
        <v>197848</v>
      </c>
      <c r="B80" s="2" t="str">
        <f>VLOOKUP(A80,ciffob,8,FALSE)</f>
        <v>Xylocain</v>
      </c>
      <c r="C80" s="2" t="str">
        <f>VLOOKUP($A80,ciffob,9,FALSE)</f>
        <v>hlaup</v>
      </c>
      <c r="D80" s="2">
        <f>VLOOKUP($A80,ciffob,10,FALSE)</f>
        <v>20</v>
      </c>
      <c r="E80" s="2" t="str">
        <f>VLOOKUP($A80,ciffob,11,FALSE)</f>
        <v>mg/ml</v>
      </c>
      <c r="F80" s="2">
        <f>VLOOKUP($A80,ciffob,12,FALSE)</f>
        <v>10</v>
      </c>
      <c r="G80" s="2" t="str">
        <f>VLOOKUP($A80,ciffob,13,FALSE)</f>
        <v>g</v>
      </c>
      <c r="H80" s="2">
        <f>VLOOKUP($A80,ciffob,14,FALSE)</f>
        <v>10</v>
      </c>
      <c r="I80" s="2" t="str">
        <f>VLOOKUP($A80,ciffob,15,FALSE)</f>
        <v>plspr</v>
      </c>
      <c r="J80" s="2" t="str">
        <f>VLOOKUP($A80,ciffob,20,FALSE)</f>
        <v>R</v>
      </c>
      <c r="K80" s="2">
        <f>VLOOKUP($A80,ciffob,23,FALSE)</f>
        <v>0</v>
      </c>
      <c r="L80" s="2">
        <f>VLOOKUP($A80,ciffob,24,FALSE)</f>
        <v>0</v>
      </c>
      <c r="M80" s="22">
        <f>VLOOKUP($A80,ciffob,26,FALSE)</f>
        <v>0</v>
      </c>
      <c r="N80" s="21">
        <f>VLOOKUP($A80,ciffob,56,FALSE)</f>
        <v>2753</v>
      </c>
      <c r="O80" s="21">
        <f>VLOOKUP($A80,ciffob,57,FALSE)</f>
        <v>4916</v>
      </c>
      <c r="P80" s="21">
        <f>VLOOKUP($A80,ciffob,52,FALSE)</f>
      </c>
    </row>
    <row r="81" spans="1:16" ht="15">
      <c r="A81" s="1">
        <v>153254</v>
      </c>
      <c r="B81" s="2" t="str">
        <f>VLOOKUP(A81,ciffob,8,FALSE)</f>
        <v>Xylocain</v>
      </c>
      <c r="C81" s="2" t="str">
        <f>VLOOKUP($A81,ciffob,9,FALSE)</f>
        <v>stl</v>
      </c>
      <c r="D81" s="2">
        <f>VLOOKUP($A81,ciffob,10,FALSE)</f>
        <v>20</v>
      </c>
      <c r="E81" s="2" t="str">
        <f>VLOOKUP($A81,ciffob,11,FALSE)</f>
        <v>mg/ml</v>
      </c>
      <c r="F81" s="2">
        <f>VLOOKUP($A81,ciffob,12,FALSE)</f>
        <v>20</v>
      </c>
      <c r="G81" s="2" t="str">
        <f>VLOOKUP($A81,ciffob,13,FALSE)</f>
        <v>ml</v>
      </c>
      <c r="H81" s="2">
        <f>VLOOKUP($A81,ciffob,14,FALSE)</f>
        <v>5</v>
      </c>
      <c r="I81" s="2" t="str">
        <f>VLOOKUP($A81,ciffob,15,FALSE)</f>
        <v>hgl</v>
      </c>
      <c r="J81" s="2" t="str">
        <f>VLOOKUP($A81,ciffob,20,FALSE)</f>
        <v>R</v>
      </c>
      <c r="K81" s="2">
        <f>VLOOKUP($A81,ciffob,23,FALSE)</f>
        <v>0</v>
      </c>
      <c r="L81" s="2">
        <f>VLOOKUP($A81,ciffob,24,FALSE)</f>
        <v>0</v>
      </c>
      <c r="M81" s="22">
        <f>VLOOKUP($A81,ciffob,26,FALSE)</f>
        <v>0</v>
      </c>
      <c r="N81" s="21">
        <f>VLOOKUP($A81,ciffob,56,FALSE)</f>
        <v>2226</v>
      </c>
      <c r="O81" s="21">
        <f>VLOOKUP($A81,ciffob,57,FALSE)</f>
        <v>4116</v>
      </c>
      <c r="P81" s="21">
        <f>VLOOKUP($A81,ciffob,52,FALSE)</f>
      </c>
    </row>
    <row r="82" spans="1:16" ht="15">
      <c r="A82" s="1">
        <v>153122</v>
      </c>
      <c r="B82" s="2" t="str">
        <f>VLOOKUP(A82,ciffob,8,FALSE)</f>
        <v>Xylocain adrenalin</v>
      </c>
      <c r="C82" s="2" t="str">
        <f>VLOOKUP($A82,ciffob,9,FALSE)</f>
        <v>stl</v>
      </c>
      <c r="D82" s="2">
        <f>VLOOKUP($A82,ciffob,10,FALSE)</f>
        <v>10</v>
      </c>
      <c r="E82" s="2" t="str">
        <f>VLOOKUP($A82,ciffob,11,FALSE)</f>
        <v>mg/ml</v>
      </c>
      <c r="F82" s="2">
        <f>VLOOKUP($A82,ciffob,12,FALSE)</f>
        <v>20</v>
      </c>
      <c r="G82" s="2" t="str">
        <f>VLOOKUP($A82,ciffob,13,FALSE)</f>
        <v>ml</v>
      </c>
      <c r="H82" s="2">
        <f>VLOOKUP($A82,ciffob,14,FALSE)</f>
        <v>5</v>
      </c>
      <c r="I82" s="2" t="str">
        <f>VLOOKUP($A82,ciffob,15,FALSE)</f>
        <v>hgl</v>
      </c>
      <c r="J82" s="2" t="str">
        <f>VLOOKUP($A82,ciffob,20,FALSE)</f>
        <v>R</v>
      </c>
      <c r="K82" s="2">
        <f>VLOOKUP($A82,ciffob,23,FALSE)</f>
        <v>0</v>
      </c>
      <c r="L82" s="2">
        <f>VLOOKUP($A82,ciffob,24,FALSE)</f>
        <v>0</v>
      </c>
      <c r="M82" s="22">
        <f>VLOOKUP($A82,ciffob,26,FALSE)</f>
        <v>0</v>
      </c>
      <c r="N82" s="21">
        <f>VLOOKUP($A82,ciffob,56,FALSE)</f>
        <v>1969</v>
      </c>
      <c r="O82" s="21">
        <f>VLOOKUP($A82,ciffob,57,FALSE)</f>
        <v>3725</v>
      </c>
      <c r="P82" s="21">
        <f>VLOOKUP($A82,ciffob,52,FALSE)</f>
      </c>
    </row>
    <row r="83" spans="1:16" ht="15">
      <c r="A83" s="1">
        <v>29352</v>
      </c>
      <c r="B83" s="2" t="str">
        <f>VLOOKUP(A83,ciffob,8,FALSE)</f>
        <v>Zocor (Lyfjaver)</v>
      </c>
      <c r="C83" s="2" t="str">
        <f>VLOOKUP($A83,ciffob,9,FALSE)</f>
        <v>töflur</v>
      </c>
      <c r="D83" s="2">
        <f>VLOOKUP($A83,ciffob,10,FALSE)</f>
        <v>10</v>
      </c>
      <c r="E83" s="2" t="str">
        <f>VLOOKUP($A83,ciffob,11,FALSE)</f>
        <v>mg</v>
      </c>
      <c r="F83" s="2">
        <f>VLOOKUP($A83,ciffob,12,FALSE)</f>
        <v>98</v>
      </c>
      <c r="G83" s="2" t="str">
        <f>VLOOKUP($A83,ciffob,13,FALSE)</f>
        <v>stk</v>
      </c>
      <c r="H83" s="2">
        <f>VLOOKUP($A83,ciffob,14,FALSE)</f>
        <v>1</v>
      </c>
      <c r="I83" s="2" t="str">
        <f>VLOOKUP($A83,ciffob,15,FALSE)</f>
        <v>þpakki</v>
      </c>
      <c r="J83" s="2" t="str">
        <f>VLOOKUP($A83,ciffob,20,FALSE)</f>
        <v>R</v>
      </c>
      <c r="K83" s="2">
        <f>VLOOKUP($A83,ciffob,23,FALSE)</f>
        <v>0</v>
      </c>
      <c r="L83" s="2">
        <f>VLOOKUP($A83,ciffob,24,FALSE)</f>
        <v>0</v>
      </c>
      <c r="M83" s="22">
        <f>VLOOKUP($A83,ciffob,26,FALSE)</f>
        <v>0</v>
      </c>
      <c r="N83" s="21">
        <f>VLOOKUP($A83,ciffob,56,FALSE)</f>
        <v>4076</v>
      </c>
      <c r="O83" s="21">
        <f>VLOOKUP($A83,ciffob,57,FALSE)</f>
        <v>6859</v>
      </c>
      <c r="P83" s="21">
        <f>VLOOKUP($A83,ciffob,52,FALSE)</f>
        <v>1867</v>
      </c>
    </row>
    <row r="84" spans="1:16" ht="15">
      <c r="A84" s="1">
        <v>29361</v>
      </c>
      <c r="B84" s="2" t="str">
        <f>VLOOKUP(A84,ciffob,8,FALSE)</f>
        <v>Zocor (Lyfjaver)</v>
      </c>
      <c r="C84" s="2" t="str">
        <f>VLOOKUP($A84,ciffob,9,FALSE)</f>
        <v>töflur</v>
      </c>
      <c r="D84" s="2">
        <f>VLOOKUP($A84,ciffob,10,FALSE)</f>
        <v>20</v>
      </c>
      <c r="E84" s="2" t="str">
        <f>VLOOKUP($A84,ciffob,11,FALSE)</f>
        <v>mg</v>
      </c>
      <c r="F84" s="2">
        <f>VLOOKUP($A84,ciffob,12,FALSE)</f>
        <v>98</v>
      </c>
      <c r="G84" s="2" t="str">
        <f>VLOOKUP($A84,ciffob,13,FALSE)</f>
        <v>stk</v>
      </c>
      <c r="H84" s="2">
        <f>VLOOKUP($A84,ciffob,14,FALSE)</f>
        <v>1</v>
      </c>
      <c r="I84" s="2" t="str">
        <f>VLOOKUP($A84,ciffob,15,FALSE)</f>
        <v>þpakki</v>
      </c>
      <c r="J84" s="2" t="str">
        <f>VLOOKUP($A84,ciffob,20,FALSE)</f>
        <v>R</v>
      </c>
      <c r="K84" s="2">
        <f>VLOOKUP($A84,ciffob,23,FALSE)</f>
        <v>0</v>
      </c>
      <c r="L84" s="2">
        <f>VLOOKUP($A84,ciffob,24,FALSE)</f>
        <v>0</v>
      </c>
      <c r="M84" s="22">
        <f>VLOOKUP($A84,ciffob,26,FALSE)</f>
        <v>0</v>
      </c>
      <c r="N84" s="21">
        <f>VLOOKUP($A84,ciffob,56,FALSE)</f>
        <v>6796</v>
      </c>
      <c r="O84" s="21">
        <f>VLOOKUP($A84,ciffob,57,FALSE)</f>
        <v>10709</v>
      </c>
      <c r="P84" s="21">
        <f>VLOOKUP($A84,ciffob,52,FALSE)</f>
        <v>2245</v>
      </c>
    </row>
    <row r="85" spans="1:16" ht="15">
      <c r="A85" s="1">
        <v>29370</v>
      </c>
      <c r="B85" s="2" t="str">
        <f>VLOOKUP(A85,ciffob,8,FALSE)</f>
        <v>Zocor (Lyfjaver)</v>
      </c>
      <c r="C85" s="2" t="str">
        <f>VLOOKUP($A85,ciffob,9,FALSE)</f>
        <v>töflur</v>
      </c>
      <c r="D85" s="2">
        <f>VLOOKUP($A85,ciffob,10,FALSE)</f>
        <v>40</v>
      </c>
      <c r="E85" s="2" t="str">
        <f>VLOOKUP($A85,ciffob,11,FALSE)</f>
        <v>mg</v>
      </c>
      <c r="F85" s="2">
        <f>VLOOKUP($A85,ciffob,12,FALSE)</f>
        <v>98</v>
      </c>
      <c r="G85" s="2" t="str">
        <f>VLOOKUP($A85,ciffob,13,FALSE)</f>
        <v>stk</v>
      </c>
      <c r="H85" s="2">
        <f>VLOOKUP($A85,ciffob,14,FALSE)</f>
        <v>1</v>
      </c>
      <c r="I85" s="2" t="str">
        <f>VLOOKUP($A85,ciffob,15,FALSE)</f>
        <v>þpakki</v>
      </c>
      <c r="J85" s="2" t="str">
        <f>VLOOKUP($A85,ciffob,20,FALSE)</f>
        <v>R</v>
      </c>
      <c r="K85" s="2">
        <f>VLOOKUP($A85,ciffob,23,FALSE)</f>
        <v>0</v>
      </c>
      <c r="L85" s="2">
        <f>VLOOKUP($A85,ciffob,24,FALSE)</f>
        <v>0</v>
      </c>
      <c r="M85" s="22">
        <f>VLOOKUP($A85,ciffob,26,FALSE)</f>
        <v>0</v>
      </c>
      <c r="N85" s="21">
        <f>VLOOKUP($A85,ciffob,56,FALSE)</f>
        <v>9408</v>
      </c>
      <c r="O85" s="21">
        <f>VLOOKUP($A85,ciffob,57,FALSE)</f>
        <v>14263</v>
      </c>
      <c r="P85" s="21">
        <f>VLOOKUP($A85,ciffob,52,FALSE)</f>
        <v>3195</v>
      </c>
    </row>
    <row r="86" spans="1:16" ht="15">
      <c r="A86" s="1">
        <v>435537</v>
      </c>
      <c r="B86" s="2" t="str">
        <f>VLOOKUP(A86,ciffob,8,FALSE)</f>
        <v>Zomig</v>
      </c>
      <c r="C86" s="2" t="str">
        <f>VLOOKUP($A86,ciffob,9,FALSE)</f>
        <v>töflur</v>
      </c>
      <c r="D86" s="2">
        <f>VLOOKUP($A86,ciffob,10,FALSE)</f>
        <v>5</v>
      </c>
      <c r="E86" s="2" t="str">
        <f>VLOOKUP($A86,ciffob,11,FALSE)</f>
        <v>mg</v>
      </c>
      <c r="F86" s="2">
        <f>VLOOKUP($A86,ciffob,12,FALSE)</f>
        <v>6</v>
      </c>
      <c r="G86" s="2" t="str">
        <f>VLOOKUP($A86,ciffob,13,FALSE)</f>
        <v>stk</v>
      </c>
      <c r="H86" s="2">
        <f>VLOOKUP($A86,ciffob,14,FALSE)</f>
        <v>1</v>
      </c>
      <c r="I86" s="2" t="str">
        <f>VLOOKUP($A86,ciffob,15,FALSE)</f>
        <v>þpakki</v>
      </c>
      <c r="J86" s="2" t="str">
        <f>VLOOKUP($A86,ciffob,20,FALSE)</f>
        <v>R</v>
      </c>
      <c r="K86" s="2">
        <f>VLOOKUP($A86,ciffob,23,FALSE)</f>
        <v>0</v>
      </c>
      <c r="L86" s="2">
        <f>VLOOKUP($A86,ciffob,24,FALSE)</f>
        <v>0</v>
      </c>
      <c r="M86" s="22">
        <f>VLOOKUP($A86,ciffob,26,FALSE)</f>
        <v>0</v>
      </c>
      <c r="N86" s="21">
        <f>VLOOKUP($A86,ciffob,56,FALSE)</f>
        <v>6476</v>
      </c>
      <c r="O86" s="21">
        <f>VLOOKUP($A86,ciffob,57,FALSE)</f>
        <v>10263</v>
      </c>
      <c r="P86" s="21">
        <f>VLOOKUP($A86,ciffob,52,FALSE)</f>
      </c>
    </row>
    <row r="87" spans="1:16" ht="15">
      <c r="A87" s="5" t="s">
        <v>5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2"/>
      <c r="N87" s="21"/>
      <c r="O87" s="21"/>
      <c r="P87" s="21"/>
    </row>
    <row r="88" spans="1:16" ht="15">
      <c r="A88" s="1">
        <v>88814</v>
      </c>
      <c r="B88" s="2" t="str">
        <f>VLOOKUP(A88,ciffob,8,FALSE)</f>
        <v>Bicalutamid Actavis</v>
      </c>
      <c r="C88" s="2" t="str">
        <f>VLOOKUP($A88,ciffob,9,FALSE)</f>
        <v>filmhtfl</v>
      </c>
      <c r="D88" s="2">
        <f>VLOOKUP($A88,ciffob,10,FALSE)</f>
        <v>150</v>
      </c>
      <c r="E88" s="2" t="str">
        <f>VLOOKUP($A88,ciffob,11,FALSE)</f>
        <v>mg</v>
      </c>
      <c r="F88" s="2">
        <f>VLOOKUP($A88,ciffob,12,FALSE)</f>
        <v>30</v>
      </c>
      <c r="G88" s="2" t="str">
        <f>VLOOKUP($A88,ciffob,13,FALSE)</f>
        <v>stk</v>
      </c>
      <c r="H88" s="2">
        <f>VLOOKUP($A88,ciffob,14,FALSE)</f>
        <v>1</v>
      </c>
      <c r="I88" s="2" t="str">
        <f>VLOOKUP($A88,ciffob,15,FALSE)</f>
        <v>þpakki</v>
      </c>
      <c r="J88" s="2" t="str">
        <f>VLOOKUP($A88,ciffob,20,FALSE)</f>
        <v>R</v>
      </c>
      <c r="K88" s="2">
        <f>VLOOKUP($A88,ciffob,23,FALSE)</f>
        <v>0</v>
      </c>
      <c r="L88" s="2">
        <f>VLOOKUP($A88,ciffob,24,FALSE)</f>
        <v>0</v>
      </c>
      <c r="M88" s="22">
        <f>VLOOKUP($A88,ciffob,26,FALSE)</f>
        <v>0</v>
      </c>
      <c r="N88" s="21">
        <f>VLOOKUP($A88,ciffob,56,FALSE)</f>
        <v>55472</v>
      </c>
      <c r="O88" s="21">
        <f>VLOOKUP($A88,ciffob,57,FALSE)</f>
        <v>72113</v>
      </c>
      <c r="P88" s="21">
        <f>VLOOKUP($A88,ciffob,52,FALSE)</f>
        <v>72113</v>
      </c>
    </row>
    <row r="89" spans="1:16" ht="15">
      <c r="A89" s="1">
        <v>160739</v>
      </c>
      <c r="B89" s="2" t="str">
        <f>VLOOKUP(A89,ciffob,8,FALSE)</f>
        <v>Diklofenak Merck NM</v>
      </c>
      <c r="C89" s="2" t="str">
        <f>VLOOKUP($A89,ciffob,9,FALSE)</f>
        <v>sþ-tfl</v>
      </c>
      <c r="D89" s="2">
        <f>VLOOKUP($A89,ciffob,10,FALSE)</f>
        <v>50</v>
      </c>
      <c r="E89" s="2" t="str">
        <f>VLOOKUP($A89,ciffob,11,FALSE)</f>
        <v>mg</v>
      </c>
      <c r="F89" s="2">
        <f>VLOOKUP($A89,ciffob,12,FALSE)</f>
        <v>30</v>
      </c>
      <c r="G89" s="2" t="str">
        <f>VLOOKUP($A89,ciffob,13,FALSE)</f>
        <v>stk</v>
      </c>
      <c r="H89" s="2">
        <f>VLOOKUP($A89,ciffob,14,FALSE)</f>
        <v>1</v>
      </c>
      <c r="I89" s="2" t="str">
        <f>VLOOKUP($A89,ciffob,15,FALSE)</f>
        <v>þpakki</v>
      </c>
      <c r="J89" s="2" t="str">
        <f>VLOOKUP($A89,ciffob,20,FALSE)</f>
        <v>R</v>
      </c>
      <c r="K89" s="2">
        <f>VLOOKUP($A89,ciffob,23,FALSE)</f>
        <v>0</v>
      </c>
      <c r="L89" s="2">
        <f>VLOOKUP($A89,ciffob,24,FALSE)</f>
        <v>0</v>
      </c>
      <c r="M89" s="22">
        <f>VLOOKUP($A89,ciffob,26,FALSE)</f>
        <v>0</v>
      </c>
      <c r="N89" s="21">
        <f>VLOOKUP($A89,ciffob,56,FALSE)</f>
        <v>374</v>
      </c>
      <c r="O89" s="21">
        <f>VLOOKUP($A89,ciffob,57,FALSE)</f>
        <v>840</v>
      </c>
      <c r="P89" s="21">
        <f>VLOOKUP($A89,ciffob,52,FALSE)</f>
      </c>
    </row>
    <row r="90" spans="1:16" ht="15">
      <c r="A90" s="1">
        <v>158725</v>
      </c>
      <c r="B90" s="2" t="str">
        <f>VLOOKUP(A90,ciffob,8,FALSE)</f>
        <v>Diklofenak Merck NM</v>
      </c>
      <c r="C90" s="2" t="str">
        <f>VLOOKUP($A90,ciffob,9,FALSE)</f>
        <v>sþ-tfl</v>
      </c>
      <c r="D90" s="2">
        <f>VLOOKUP($A90,ciffob,10,FALSE)</f>
        <v>50</v>
      </c>
      <c r="E90" s="2" t="str">
        <f>VLOOKUP($A90,ciffob,11,FALSE)</f>
        <v>mg</v>
      </c>
      <c r="F90" s="2">
        <f>VLOOKUP($A90,ciffob,12,FALSE)</f>
        <v>100</v>
      </c>
      <c r="G90" s="2" t="str">
        <f>VLOOKUP($A90,ciffob,13,FALSE)</f>
        <v>stk</v>
      </c>
      <c r="H90" s="2">
        <f>VLOOKUP($A90,ciffob,14,FALSE)</f>
        <v>1</v>
      </c>
      <c r="I90" s="2" t="str">
        <f>VLOOKUP($A90,ciffob,15,FALSE)</f>
        <v>þpakki</v>
      </c>
      <c r="J90" s="2" t="str">
        <f>VLOOKUP($A90,ciffob,20,FALSE)</f>
        <v>R</v>
      </c>
      <c r="K90" s="2">
        <f>VLOOKUP($A90,ciffob,23,FALSE)</f>
        <v>0</v>
      </c>
      <c r="L90" s="2">
        <f>VLOOKUP($A90,ciffob,24,FALSE)</f>
        <v>0</v>
      </c>
      <c r="M90" s="22">
        <f>VLOOKUP($A90,ciffob,26,FALSE)</f>
        <v>0</v>
      </c>
      <c r="N90" s="21">
        <f>VLOOKUP($A90,ciffob,56,FALSE)</f>
        <v>991</v>
      </c>
      <c r="O90" s="21">
        <f>VLOOKUP($A90,ciffob,57,FALSE)</f>
        <v>2123</v>
      </c>
      <c r="P90" s="21">
        <f>VLOOKUP($A90,ciffob,52,FALSE)</f>
        <v>1913</v>
      </c>
    </row>
    <row r="91" spans="1:16" ht="15">
      <c r="A91" s="1">
        <v>131987</v>
      </c>
      <c r="B91" s="2" t="str">
        <f>VLOOKUP(A91,ciffob,8,FALSE)</f>
        <v>Doxytab</v>
      </c>
      <c r="C91" s="2" t="str">
        <f>VLOOKUP($A91,ciffob,9,FALSE)</f>
        <v>töflur</v>
      </c>
      <c r="D91" s="2">
        <f>VLOOKUP($A91,ciffob,10,FALSE)</f>
        <v>100</v>
      </c>
      <c r="E91" s="2" t="str">
        <f>VLOOKUP($A91,ciffob,11,FALSE)</f>
        <v>mg</v>
      </c>
      <c r="F91" s="2">
        <f>VLOOKUP($A91,ciffob,12,FALSE)</f>
        <v>10</v>
      </c>
      <c r="G91" s="2" t="str">
        <f>VLOOKUP($A91,ciffob,13,FALSE)</f>
        <v>stk</v>
      </c>
      <c r="H91" s="2">
        <f>VLOOKUP($A91,ciffob,14,FALSE)</f>
        <v>1</v>
      </c>
      <c r="I91" s="2" t="str">
        <f>VLOOKUP($A91,ciffob,15,FALSE)</f>
        <v>glas</v>
      </c>
      <c r="J91" s="2" t="str">
        <f>VLOOKUP($A91,ciffob,20,FALSE)</f>
        <v>R</v>
      </c>
      <c r="K91" s="2">
        <f>VLOOKUP($A91,ciffob,23,FALSE)</f>
        <v>0</v>
      </c>
      <c r="L91" s="2">
        <f>VLOOKUP($A91,ciffob,24,FALSE)</f>
        <v>0</v>
      </c>
      <c r="M91" s="22">
        <f>VLOOKUP($A91,ciffob,26,FALSE)</f>
        <v>0</v>
      </c>
      <c r="N91" s="21">
        <f>VLOOKUP($A91,ciffob,56,FALSE)</f>
        <v>404</v>
      </c>
      <c r="O91" s="21">
        <f>VLOOKUP($A91,ciffob,57,FALSE)</f>
        <v>902</v>
      </c>
      <c r="P91" s="21">
        <f>VLOOKUP($A91,ciffob,52,FALSE)</f>
        <v>902</v>
      </c>
    </row>
    <row r="92" spans="1:16" ht="15">
      <c r="A92" s="1">
        <v>159107</v>
      </c>
      <c r="B92" s="2" t="str">
        <f>VLOOKUP(A92,ciffob,8,FALSE)</f>
        <v>Fentanyl Actavis</v>
      </c>
      <c r="C92" s="2" t="str">
        <f>VLOOKUP($A92,ciffob,9,FALSE)</f>
        <v>forðapl</v>
      </c>
      <c r="D92" s="2">
        <f>VLOOKUP($A92,ciffob,10,FALSE)</f>
        <v>25</v>
      </c>
      <c r="E92" s="2" t="str">
        <f>VLOOKUP($A92,ciffob,11,FALSE)</f>
        <v>mcg/klst</v>
      </c>
      <c r="F92" s="2">
        <f>VLOOKUP($A92,ciffob,12,FALSE)</f>
        <v>5</v>
      </c>
      <c r="G92" s="2" t="str">
        <f>VLOOKUP($A92,ciffob,13,FALSE)</f>
        <v>stk</v>
      </c>
      <c r="H92" s="2">
        <f>VLOOKUP($A92,ciffob,14,FALSE)</f>
        <v>1</v>
      </c>
      <c r="I92" s="2" t="str">
        <f>VLOOKUP($A92,ciffob,15,FALSE)</f>
        <v>þpakki</v>
      </c>
      <c r="J92" s="2" t="str">
        <f>VLOOKUP($A92,ciffob,20,FALSE)</f>
        <v>R</v>
      </c>
      <c r="K92" s="2">
        <f>VLOOKUP($A92,ciffob,23,FALSE)</f>
        <v>1</v>
      </c>
      <c r="L92" s="2">
        <f>VLOOKUP($A92,ciffob,24,FALSE)</f>
        <v>0</v>
      </c>
      <c r="M92" s="22">
        <f>VLOOKUP($A92,ciffob,26,FALSE)</f>
        <v>0</v>
      </c>
      <c r="N92" s="21">
        <f>VLOOKUP($A92,ciffob,56,FALSE)</f>
        <v>3924</v>
      </c>
      <c r="O92" s="21">
        <f>VLOOKUP($A92,ciffob,57,FALSE)</f>
        <v>6637</v>
      </c>
      <c r="P92" s="21">
        <f>VLOOKUP($A92,ciffob,52,FALSE)</f>
        <v>6637</v>
      </c>
    </row>
    <row r="93" spans="1:16" ht="15">
      <c r="A93" s="1">
        <v>159118</v>
      </c>
      <c r="B93" s="2" t="str">
        <f>VLOOKUP(A93,ciffob,8,FALSE)</f>
        <v>Fentanyl Actavis</v>
      </c>
      <c r="C93" s="2" t="str">
        <f>VLOOKUP($A93,ciffob,9,FALSE)</f>
        <v>forðapl</v>
      </c>
      <c r="D93" s="2">
        <f>VLOOKUP($A93,ciffob,10,FALSE)</f>
        <v>50</v>
      </c>
      <c r="E93" s="2" t="str">
        <f>VLOOKUP($A93,ciffob,11,FALSE)</f>
        <v>mcg/klst</v>
      </c>
      <c r="F93" s="2">
        <f>VLOOKUP($A93,ciffob,12,FALSE)</f>
        <v>5</v>
      </c>
      <c r="G93" s="2" t="str">
        <f>VLOOKUP($A93,ciffob,13,FALSE)</f>
        <v>stk</v>
      </c>
      <c r="H93" s="2">
        <f>VLOOKUP($A93,ciffob,14,FALSE)</f>
        <v>1</v>
      </c>
      <c r="I93" s="2" t="str">
        <f>VLOOKUP($A93,ciffob,15,FALSE)</f>
        <v>þpakki</v>
      </c>
      <c r="J93" s="2" t="str">
        <f>VLOOKUP($A93,ciffob,20,FALSE)</f>
        <v>R</v>
      </c>
      <c r="K93" s="2">
        <f>VLOOKUP($A93,ciffob,23,FALSE)</f>
        <v>1</v>
      </c>
      <c r="L93" s="2">
        <f>VLOOKUP($A93,ciffob,24,FALSE)</f>
        <v>0</v>
      </c>
      <c r="M93" s="22">
        <f>VLOOKUP($A93,ciffob,26,FALSE)</f>
        <v>0</v>
      </c>
      <c r="N93" s="21">
        <f>VLOOKUP($A93,ciffob,56,FALSE)</f>
        <v>7556</v>
      </c>
      <c r="O93" s="21">
        <f>VLOOKUP($A93,ciffob,57,FALSE)</f>
        <v>11769</v>
      </c>
      <c r="P93" s="21">
        <f>VLOOKUP($A93,ciffob,52,FALSE)</f>
        <v>11769</v>
      </c>
    </row>
    <row r="94" spans="1:16" ht="15">
      <c r="A94" s="1">
        <v>159130</v>
      </c>
      <c r="B94" s="2" t="str">
        <f>VLOOKUP(A94,ciffob,8,FALSE)</f>
        <v>Fentanyl Actavis</v>
      </c>
      <c r="C94" s="2" t="str">
        <f>VLOOKUP($A94,ciffob,9,FALSE)</f>
        <v>forðapl</v>
      </c>
      <c r="D94" s="2">
        <f>VLOOKUP($A94,ciffob,10,FALSE)</f>
        <v>75</v>
      </c>
      <c r="E94" s="2" t="str">
        <f>VLOOKUP($A94,ciffob,11,FALSE)</f>
        <v>mcg/klst</v>
      </c>
      <c r="F94" s="2">
        <f>VLOOKUP($A94,ciffob,12,FALSE)</f>
        <v>5</v>
      </c>
      <c r="G94" s="2" t="str">
        <f>VLOOKUP($A94,ciffob,13,FALSE)</f>
        <v>stk</v>
      </c>
      <c r="H94" s="2">
        <f>VLOOKUP($A94,ciffob,14,FALSE)</f>
        <v>1</v>
      </c>
      <c r="I94" s="2" t="str">
        <f>VLOOKUP($A94,ciffob,15,FALSE)</f>
        <v>þpakki</v>
      </c>
      <c r="J94" s="2" t="str">
        <f>VLOOKUP($A94,ciffob,20,FALSE)</f>
        <v>R</v>
      </c>
      <c r="K94" s="2">
        <f>VLOOKUP($A94,ciffob,23,FALSE)</f>
        <v>1</v>
      </c>
      <c r="L94" s="2">
        <f>VLOOKUP($A94,ciffob,24,FALSE)</f>
        <v>0</v>
      </c>
      <c r="M94" s="22">
        <f>VLOOKUP($A94,ciffob,26,FALSE)</f>
        <v>0</v>
      </c>
      <c r="N94" s="21">
        <f>VLOOKUP($A94,ciffob,56,FALSE)</f>
        <v>10574</v>
      </c>
      <c r="O94" s="21">
        <f>VLOOKUP($A94,ciffob,57,FALSE)</f>
        <v>15817</v>
      </c>
      <c r="P94" s="21">
        <f>VLOOKUP($A94,ciffob,52,FALSE)</f>
        <v>15817</v>
      </c>
    </row>
    <row r="95" spans="1:16" ht="15">
      <c r="A95" s="1">
        <v>159141</v>
      </c>
      <c r="B95" s="2" t="str">
        <f>VLOOKUP(A95,ciffob,8,FALSE)</f>
        <v>Fentanyl Actavis</v>
      </c>
      <c r="C95" s="2" t="str">
        <f>VLOOKUP($A95,ciffob,9,FALSE)</f>
        <v>forðapl</v>
      </c>
      <c r="D95" s="2">
        <f>VLOOKUP($A95,ciffob,10,FALSE)</f>
        <v>100</v>
      </c>
      <c r="E95" s="2" t="str">
        <f>VLOOKUP($A95,ciffob,11,FALSE)</f>
        <v>mcg/klst</v>
      </c>
      <c r="F95" s="2">
        <f>VLOOKUP($A95,ciffob,12,FALSE)</f>
        <v>5</v>
      </c>
      <c r="G95" s="2" t="str">
        <f>VLOOKUP($A95,ciffob,13,FALSE)</f>
        <v>stk</v>
      </c>
      <c r="H95" s="2">
        <f>VLOOKUP($A95,ciffob,14,FALSE)</f>
        <v>1</v>
      </c>
      <c r="I95" s="2" t="str">
        <f>VLOOKUP($A95,ciffob,15,FALSE)</f>
        <v>þpakki</v>
      </c>
      <c r="J95" s="2" t="str">
        <f>VLOOKUP($A95,ciffob,20,FALSE)</f>
        <v>R</v>
      </c>
      <c r="K95" s="2">
        <f>VLOOKUP($A95,ciffob,23,FALSE)</f>
        <v>1</v>
      </c>
      <c r="L95" s="2">
        <f>VLOOKUP($A95,ciffob,24,FALSE)</f>
        <v>0</v>
      </c>
      <c r="M95" s="22">
        <f>VLOOKUP($A95,ciffob,26,FALSE)</f>
        <v>0</v>
      </c>
      <c r="N95" s="21">
        <f>VLOOKUP($A95,ciffob,56,FALSE)</f>
        <v>12711</v>
      </c>
      <c r="O95" s="21">
        <f>VLOOKUP($A95,ciffob,57,FALSE)</f>
        <v>18875</v>
      </c>
      <c r="P95" s="21">
        <f>VLOOKUP($A95,ciffob,52,FALSE)</f>
        <v>18875</v>
      </c>
    </row>
    <row r="96" spans="1:16" ht="15">
      <c r="A96" s="1">
        <v>116551</v>
      </c>
      <c r="B96" s="2" t="str">
        <f>VLOOKUP(A96,ciffob,8,FALSE)</f>
        <v>Ibufen</v>
      </c>
      <c r="C96" s="2" t="str">
        <f>VLOOKUP($A96,ciffob,9,FALSE)</f>
        <v>töflur</v>
      </c>
      <c r="D96" s="2">
        <f>VLOOKUP($A96,ciffob,10,FALSE)</f>
        <v>200</v>
      </c>
      <c r="E96" s="2" t="str">
        <f>VLOOKUP($A96,ciffob,11,FALSE)</f>
        <v>mg</v>
      </c>
      <c r="F96" s="2">
        <f>VLOOKUP($A96,ciffob,12,FALSE)</f>
        <v>20</v>
      </c>
      <c r="G96" s="2" t="str">
        <f>VLOOKUP($A96,ciffob,13,FALSE)</f>
        <v>stk</v>
      </c>
      <c r="H96" s="2">
        <f>VLOOKUP($A96,ciffob,14,FALSE)</f>
        <v>1</v>
      </c>
      <c r="I96" s="2" t="str">
        <f>VLOOKUP($A96,ciffob,15,FALSE)</f>
        <v>þpakki</v>
      </c>
      <c r="J96" s="2" t="str">
        <f>VLOOKUP($A96,ciffob,20,FALSE)</f>
        <v>L</v>
      </c>
      <c r="K96" s="2">
        <f>VLOOKUP($A96,ciffob,23,FALSE)</f>
        <v>0</v>
      </c>
      <c r="L96" s="2">
        <f>VLOOKUP($A96,ciffob,24,FALSE)</f>
        <v>0</v>
      </c>
      <c r="M96" s="22">
        <f>VLOOKUP($A96,ciffob,26,FALSE)</f>
        <v>0</v>
      </c>
      <c r="N96" s="21">
        <f>VLOOKUP($A96,ciffob,56,FALSE)</f>
      </c>
      <c r="O96" s="21">
        <f>VLOOKUP($A96,ciffob,57,FALSE)</f>
      </c>
      <c r="P96" s="21">
        <f>VLOOKUP($A96,ciffob,52,FALSE)</f>
      </c>
    </row>
    <row r="97" spans="1:16" ht="15">
      <c r="A97" s="1">
        <v>87215</v>
      </c>
      <c r="B97" s="2" t="str">
        <f>VLOOKUP(A97,ciffob,8,FALSE)</f>
        <v>Imogaze</v>
      </c>
      <c r="C97" s="2" t="str">
        <f>VLOOKUP($A97,ciffob,9,FALSE)</f>
        <v>hylki</v>
      </c>
      <c r="D97" s="2">
        <f>VLOOKUP($A97,ciffob,10,FALSE)</f>
        <v>240</v>
      </c>
      <c r="E97" s="2" t="str">
        <f>VLOOKUP($A97,ciffob,11,FALSE)</f>
        <v>mg</v>
      </c>
      <c r="F97" s="2">
        <f>VLOOKUP($A97,ciffob,12,FALSE)</f>
        <v>30</v>
      </c>
      <c r="G97" s="2" t="str">
        <f>VLOOKUP($A97,ciffob,13,FALSE)</f>
        <v>stk</v>
      </c>
      <c r="H97" s="2">
        <f>VLOOKUP($A97,ciffob,14,FALSE)</f>
        <v>1</v>
      </c>
      <c r="I97" s="2" t="str">
        <f>VLOOKUP($A97,ciffob,15,FALSE)</f>
        <v>glas</v>
      </c>
      <c r="J97" s="2" t="str">
        <f>VLOOKUP($A97,ciffob,20,FALSE)</f>
        <v>L</v>
      </c>
      <c r="K97" s="2">
        <f>VLOOKUP($A97,ciffob,23,FALSE)</f>
        <v>0</v>
      </c>
      <c r="L97" s="2">
        <f>VLOOKUP($A97,ciffob,24,FALSE)</f>
        <v>0</v>
      </c>
      <c r="M97" s="22">
        <f>VLOOKUP($A97,ciffob,26,FALSE)</f>
        <v>0</v>
      </c>
      <c r="N97" s="21">
        <f>VLOOKUP($A97,ciffob,56,FALSE)</f>
      </c>
      <c r="O97" s="21">
        <f>VLOOKUP($A97,ciffob,57,FALSE)</f>
      </c>
      <c r="P97" s="21">
        <f>VLOOKUP($A97,ciffob,52,FALSE)</f>
      </c>
    </row>
    <row r="98" spans="1:16" ht="15">
      <c r="A98" s="1">
        <v>128864</v>
      </c>
      <c r="B98" s="2" t="str">
        <f>VLOOKUP(A98,ciffob,8,FALSE)</f>
        <v>Nicorette Spicemint</v>
      </c>
      <c r="C98" s="2" t="str">
        <f>VLOOKUP($A98,ciffob,9,FALSE)</f>
        <v>tyggigúm</v>
      </c>
      <c r="D98" s="2">
        <f>VLOOKUP($A98,ciffob,10,FALSE)</f>
        <v>2</v>
      </c>
      <c r="E98" s="2" t="str">
        <f>VLOOKUP($A98,ciffob,11,FALSE)</f>
        <v>mg</v>
      </c>
      <c r="F98" s="2">
        <f>VLOOKUP($A98,ciffob,12,FALSE)</f>
        <v>30</v>
      </c>
      <c r="G98" s="2" t="str">
        <f>VLOOKUP($A98,ciffob,13,FALSE)</f>
        <v>stk</v>
      </c>
      <c r="H98" s="2">
        <f>VLOOKUP($A98,ciffob,14,FALSE)</f>
        <v>1</v>
      </c>
      <c r="I98" s="2" t="str">
        <f>VLOOKUP($A98,ciffob,15,FALSE)</f>
        <v>þpakki</v>
      </c>
      <c r="J98" s="2" t="str">
        <f>VLOOKUP($A98,ciffob,20,FALSE)</f>
        <v>L</v>
      </c>
      <c r="K98" s="2">
        <f>VLOOKUP($A98,ciffob,23,FALSE)</f>
        <v>0</v>
      </c>
      <c r="L98" s="2">
        <f>VLOOKUP($A98,ciffob,24,FALSE)</f>
        <v>0</v>
      </c>
      <c r="M98" s="22">
        <f>VLOOKUP($A98,ciffob,26,FALSE)</f>
        <v>0</v>
      </c>
      <c r="N98" s="21">
        <f>VLOOKUP($A98,ciffob,56,FALSE)</f>
      </c>
      <c r="O98" s="21">
        <f>VLOOKUP($A98,ciffob,57,FALSE)</f>
      </c>
      <c r="P98" s="21">
        <f>VLOOKUP($A98,ciffob,52,FALSE)</f>
      </c>
    </row>
    <row r="99" spans="1:16" ht="15">
      <c r="A99" s="1">
        <v>128886</v>
      </c>
      <c r="B99" s="2" t="str">
        <f>VLOOKUP(A99,ciffob,8,FALSE)</f>
        <v>Nicorette Spicemint</v>
      </c>
      <c r="C99" s="2" t="str">
        <f>VLOOKUP($A99,ciffob,9,FALSE)</f>
        <v>tyggigúm</v>
      </c>
      <c r="D99" s="2">
        <f>VLOOKUP($A99,ciffob,10,FALSE)</f>
        <v>2</v>
      </c>
      <c r="E99" s="2" t="str">
        <f>VLOOKUP($A99,ciffob,11,FALSE)</f>
        <v>mg</v>
      </c>
      <c r="F99" s="2">
        <f>VLOOKUP($A99,ciffob,12,FALSE)</f>
        <v>210</v>
      </c>
      <c r="G99" s="2" t="str">
        <f>VLOOKUP($A99,ciffob,13,FALSE)</f>
        <v>stk</v>
      </c>
      <c r="H99" s="2">
        <f>VLOOKUP($A99,ciffob,14,FALSE)</f>
        <v>1</v>
      </c>
      <c r="I99" s="2" t="str">
        <f>VLOOKUP($A99,ciffob,15,FALSE)</f>
        <v>þpakki</v>
      </c>
      <c r="J99" s="2" t="str">
        <f>VLOOKUP($A99,ciffob,20,FALSE)</f>
        <v>L</v>
      </c>
      <c r="K99" s="2">
        <f>VLOOKUP($A99,ciffob,23,FALSE)</f>
        <v>0</v>
      </c>
      <c r="L99" s="2">
        <f>VLOOKUP($A99,ciffob,24,FALSE)</f>
        <v>0</v>
      </c>
      <c r="M99" s="22">
        <f>VLOOKUP($A99,ciffob,26,FALSE)</f>
        <v>0</v>
      </c>
      <c r="N99" s="21">
        <f>VLOOKUP($A99,ciffob,56,FALSE)</f>
      </c>
      <c r="O99" s="21">
        <f>VLOOKUP($A99,ciffob,57,FALSE)</f>
      </c>
      <c r="P99" s="21">
        <f>VLOOKUP($A99,ciffob,52,FALSE)</f>
      </c>
    </row>
    <row r="100" spans="1:16" ht="15">
      <c r="A100" s="1">
        <v>128875</v>
      </c>
      <c r="B100" s="2" t="str">
        <f>VLOOKUP(A100,ciffob,8,FALSE)</f>
        <v>Nicorette Spicemint</v>
      </c>
      <c r="C100" s="2" t="str">
        <f>VLOOKUP($A100,ciffob,9,FALSE)</f>
        <v>tyggigúm</v>
      </c>
      <c r="D100" s="2">
        <f>VLOOKUP($A100,ciffob,10,FALSE)</f>
        <v>4</v>
      </c>
      <c r="E100" s="2" t="str">
        <f>VLOOKUP($A100,ciffob,11,FALSE)</f>
        <v>mg</v>
      </c>
      <c r="F100" s="2">
        <f>VLOOKUP($A100,ciffob,12,FALSE)</f>
        <v>30</v>
      </c>
      <c r="G100" s="2" t="str">
        <f>VLOOKUP($A100,ciffob,13,FALSE)</f>
        <v>stk</v>
      </c>
      <c r="H100" s="2">
        <f>VLOOKUP($A100,ciffob,14,FALSE)</f>
        <v>1</v>
      </c>
      <c r="I100" s="2" t="str">
        <f>VLOOKUP($A100,ciffob,15,FALSE)</f>
        <v>þpakki</v>
      </c>
      <c r="J100" s="2" t="str">
        <f>VLOOKUP($A100,ciffob,20,FALSE)</f>
        <v>L</v>
      </c>
      <c r="K100" s="2">
        <f>VLOOKUP($A100,ciffob,23,FALSE)</f>
        <v>0</v>
      </c>
      <c r="L100" s="2">
        <f>VLOOKUP($A100,ciffob,24,FALSE)</f>
        <v>0</v>
      </c>
      <c r="M100" s="22">
        <f>VLOOKUP($A100,ciffob,26,FALSE)</f>
        <v>0</v>
      </c>
      <c r="N100" s="21">
        <f>VLOOKUP($A100,ciffob,56,FALSE)</f>
      </c>
      <c r="O100" s="21">
        <f>VLOOKUP($A100,ciffob,57,FALSE)</f>
      </c>
      <c r="P100" s="21">
        <f>VLOOKUP($A100,ciffob,52,FALSE)</f>
      </c>
    </row>
    <row r="101" spans="1:16" ht="15">
      <c r="A101" s="1">
        <v>128897</v>
      </c>
      <c r="B101" s="2" t="str">
        <f>VLOOKUP(A101,ciffob,8,FALSE)</f>
        <v>Nicorette Spicemint</v>
      </c>
      <c r="C101" s="2" t="str">
        <f>VLOOKUP($A101,ciffob,9,FALSE)</f>
        <v>tyggigúm</v>
      </c>
      <c r="D101" s="2">
        <f>VLOOKUP($A101,ciffob,10,FALSE)</f>
        <v>4</v>
      </c>
      <c r="E101" s="2" t="str">
        <f>VLOOKUP($A101,ciffob,11,FALSE)</f>
        <v>mg</v>
      </c>
      <c r="F101" s="2">
        <f>VLOOKUP($A101,ciffob,12,FALSE)</f>
        <v>210</v>
      </c>
      <c r="G101" s="2" t="str">
        <f>VLOOKUP($A101,ciffob,13,FALSE)</f>
        <v>stk</v>
      </c>
      <c r="H101" s="2">
        <f>VLOOKUP($A101,ciffob,14,FALSE)</f>
        <v>1</v>
      </c>
      <c r="I101" s="2" t="str">
        <f>VLOOKUP($A101,ciffob,15,FALSE)</f>
        <v>þpakki</v>
      </c>
      <c r="J101" s="2" t="str">
        <f>VLOOKUP($A101,ciffob,20,FALSE)</f>
        <v>L</v>
      </c>
      <c r="K101" s="2">
        <f>VLOOKUP($A101,ciffob,23,FALSE)</f>
        <v>0</v>
      </c>
      <c r="L101" s="2">
        <f>VLOOKUP($A101,ciffob,24,FALSE)</f>
        <v>0</v>
      </c>
      <c r="M101" s="22">
        <f>VLOOKUP($A101,ciffob,26,FALSE)</f>
        <v>0</v>
      </c>
      <c r="N101" s="21">
        <f>VLOOKUP($A101,ciffob,56,FALSE)</f>
      </c>
      <c r="O101" s="21">
        <f>VLOOKUP($A101,ciffob,57,FALSE)</f>
      </c>
      <c r="P101" s="21">
        <f>VLOOKUP($A101,ciffob,52,FALSE)</f>
      </c>
    </row>
    <row r="102" spans="1:16" ht="15">
      <c r="A102" s="1">
        <v>157642</v>
      </c>
      <c r="B102" s="2" t="str">
        <f>VLOOKUP(A102,ciffob,8,FALSE)</f>
        <v>Nicotinell Mint (D.A.C.)</v>
      </c>
      <c r="C102" s="2" t="str">
        <f>VLOOKUP($A102,ciffob,9,FALSE)</f>
        <v>tyggigúm</v>
      </c>
      <c r="D102" s="2">
        <f>VLOOKUP($A102,ciffob,10,FALSE)</f>
        <v>2</v>
      </c>
      <c r="E102" s="2" t="str">
        <f>VLOOKUP($A102,ciffob,11,FALSE)</f>
        <v>mg</v>
      </c>
      <c r="F102" s="2">
        <f>VLOOKUP($A102,ciffob,12,FALSE)</f>
        <v>204</v>
      </c>
      <c r="G102" s="2" t="str">
        <f>VLOOKUP($A102,ciffob,13,FALSE)</f>
        <v>stk</v>
      </c>
      <c r="H102" s="2">
        <f>VLOOKUP($A102,ciffob,14,FALSE)</f>
        <v>1</v>
      </c>
      <c r="I102" s="2" t="str">
        <f>VLOOKUP($A102,ciffob,15,FALSE)</f>
        <v>þpakki</v>
      </c>
      <c r="J102" s="2" t="str">
        <f>VLOOKUP($A102,ciffob,20,FALSE)</f>
        <v>L</v>
      </c>
      <c r="K102" s="2">
        <f>VLOOKUP($A102,ciffob,23,FALSE)</f>
        <v>0</v>
      </c>
      <c r="L102" s="2">
        <f>VLOOKUP($A102,ciffob,24,FALSE)</f>
        <v>0</v>
      </c>
      <c r="M102" s="22">
        <f>VLOOKUP($A102,ciffob,26,FALSE)</f>
        <v>0</v>
      </c>
      <c r="N102" s="21">
        <f>VLOOKUP($A102,ciffob,56,FALSE)</f>
      </c>
      <c r="O102" s="21">
        <f>VLOOKUP($A102,ciffob,57,FALSE)</f>
      </c>
      <c r="P102" s="21">
        <f>VLOOKUP($A102,ciffob,52,FALSE)</f>
      </c>
    </row>
    <row r="103" spans="1:16" ht="15">
      <c r="A103" s="1">
        <v>157598</v>
      </c>
      <c r="B103" s="2" t="str">
        <f>VLOOKUP(A103,ciffob,8,FALSE)</f>
        <v>Nicotinell Mint (D.A.C.)</v>
      </c>
      <c r="C103" s="2" t="str">
        <f>VLOOKUP($A103,ciffob,9,FALSE)</f>
        <v>tyggigúm</v>
      </c>
      <c r="D103" s="2">
        <f>VLOOKUP($A103,ciffob,10,FALSE)</f>
        <v>4</v>
      </c>
      <c r="E103" s="2" t="str">
        <f>VLOOKUP($A103,ciffob,11,FALSE)</f>
        <v>mg</v>
      </c>
      <c r="F103" s="2">
        <f>VLOOKUP($A103,ciffob,12,FALSE)</f>
        <v>96</v>
      </c>
      <c r="G103" s="2" t="str">
        <f>VLOOKUP($A103,ciffob,13,FALSE)</f>
        <v>stk</v>
      </c>
      <c r="H103" s="2">
        <f>VLOOKUP($A103,ciffob,14,FALSE)</f>
        <v>1</v>
      </c>
      <c r="I103" s="2" t="str">
        <f>VLOOKUP($A103,ciffob,15,FALSE)</f>
        <v>þpakki</v>
      </c>
      <c r="J103" s="2" t="str">
        <f>VLOOKUP($A103,ciffob,20,FALSE)</f>
        <v>L</v>
      </c>
      <c r="K103" s="2">
        <f>VLOOKUP($A103,ciffob,23,FALSE)</f>
        <v>0</v>
      </c>
      <c r="L103" s="2">
        <f>VLOOKUP($A103,ciffob,24,FALSE)</f>
        <v>0</v>
      </c>
      <c r="M103" s="22">
        <f>VLOOKUP($A103,ciffob,26,FALSE)</f>
        <v>0</v>
      </c>
      <c r="N103" s="21">
        <f>VLOOKUP($A103,ciffob,56,FALSE)</f>
      </c>
      <c r="O103" s="21">
        <f>VLOOKUP($A103,ciffob,57,FALSE)</f>
      </c>
      <c r="P103" s="21">
        <f>VLOOKUP($A103,ciffob,52,FALSE)</f>
      </c>
    </row>
    <row r="104" spans="1:16" ht="15">
      <c r="A104" s="1">
        <v>157609</v>
      </c>
      <c r="B104" s="2" t="str">
        <f>VLOOKUP(A104,ciffob,8,FALSE)</f>
        <v>Nicotinell Mint (D.A.C.)</v>
      </c>
      <c r="C104" s="2" t="str">
        <f>VLOOKUP($A104,ciffob,9,FALSE)</f>
        <v>tyggigúm</v>
      </c>
      <c r="D104" s="2">
        <f>VLOOKUP($A104,ciffob,10,FALSE)</f>
        <v>4</v>
      </c>
      <c r="E104" s="2" t="str">
        <f>VLOOKUP($A104,ciffob,11,FALSE)</f>
        <v>mg</v>
      </c>
      <c r="F104" s="2">
        <f>VLOOKUP($A104,ciffob,12,FALSE)</f>
        <v>204</v>
      </c>
      <c r="G104" s="2" t="str">
        <f>VLOOKUP($A104,ciffob,13,FALSE)</f>
        <v>stk</v>
      </c>
      <c r="H104" s="2">
        <f>VLOOKUP($A104,ciffob,14,FALSE)</f>
        <v>1</v>
      </c>
      <c r="I104" s="2" t="str">
        <f>VLOOKUP($A104,ciffob,15,FALSE)</f>
        <v>þpakki</v>
      </c>
      <c r="J104" s="2" t="str">
        <f>VLOOKUP($A104,ciffob,20,FALSE)</f>
        <v>L</v>
      </c>
      <c r="K104" s="2">
        <f>VLOOKUP($A104,ciffob,23,FALSE)</f>
        <v>0</v>
      </c>
      <c r="L104" s="2">
        <f>VLOOKUP($A104,ciffob,24,FALSE)</f>
        <v>0</v>
      </c>
      <c r="M104" s="22">
        <f>VLOOKUP($A104,ciffob,26,FALSE)</f>
        <v>0</v>
      </c>
      <c r="N104" s="21">
        <f>VLOOKUP($A104,ciffob,56,FALSE)</f>
      </c>
      <c r="O104" s="21">
        <f>VLOOKUP($A104,ciffob,57,FALSE)</f>
      </c>
      <c r="P104" s="21">
        <f>VLOOKUP($A104,ciffob,52,FALSE)</f>
      </c>
    </row>
    <row r="105" spans="1:16" ht="15">
      <c r="A105" s="1">
        <v>30054</v>
      </c>
      <c r="B105" s="2" t="str">
        <f>VLOOKUP(A105,ciffob,8,FALSE)</f>
        <v>Norvir (D.A.C.)</v>
      </c>
      <c r="C105" s="2" t="str">
        <f>VLOOKUP($A105,ciffob,9,FALSE)</f>
        <v>hylki</v>
      </c>
      <c r="D105" s="2">
        <f>VLOOKUP($A105,ciffob,10,FALSE)</f>
        <v>100</v>
      </c>
      <c r="E105" s="2" t="str">
        <f>VLOOKUP($A105,ciffob,11,FALSE)</f>
        <v>mg</v>
      </c>
      <c r="F105" s="2">
        <f>VLOOKUP($A105,ciffob,12,FALSE)</f>
        <v>84</v>
      </c>
      <c r="G105" s="2" t="str">
        <f>VLOOKUP($A105,ciffob,13,FALSE)</f>
        <v>stk</v>
      </c>
      <c r="H105" s="2">
        <f>VLOOKUP($A105,ciffob,14,FALSE)</f>
        <v>1</v>
      </c>
      <c r="I105" s="2" t="str">
        <f>VLOOKUP($A105,ciffob,15,FALSE)</f>
        <v>glas</v>
      </c>
      <c r="J105" s="2" t="str">
        <f>VLOOKUP($A105,ciffob,20,FALSE)</f>
        <v>R</v>
      </c>
      <c r="K105" s="2">
        <f>VLOOKUP($A105,ciffob,23,FALSE)</f>
        <v>0</v>
      </c>
      <c r="L105" s="2">
        <f>VLOOKUP($A105,ciffob,24,FALSE)</f>
        <v>1</v>
      </c>
      <c r="M105" s="22">
        <f>VLOOKUP($A105,ciffob,26,FALSE)</f>
        <v>1</v>
      </c>
      <c r="N105" s="21">
        <f>VLOOKUP($A105,ciffob,56,FALSE)</f>
        <v>21086</v>
      </c>
      <c r="O105" s="21">
        <f>VLOOKUP($A105,ciffob,57,FALSE)</f>
        <v>28120</v>
      </c>
      <c r="P105" s="21">
        <f>VLOOKUP($A105,ciffob,52,FALSE)</f>
      </c>
    </row>
    <row r="106" spans="1:16" ht="15">
      <c r="A106" s="1">
        <v>117550</v>
      </c>
      <c r="B106" s="2" t="str">
        <f>VLOOKUP(A106,ciffob,8,FALSE)</f>
        <v>Seroquel Prolong</v>
      </c>
      <c r="C106" s="2" t="str">
        <f>VLOOKUP($A106,ciffob,9,FALSE)</f>
        <v>forðatfl</v>
      </c>
      <c r="D106" s="2">
        <f>VLOOKUP($A106,ciffob,10,FALSE)</f>
        <v>50</v>
      </c>
      <c r="E106" s="2" t="str">
        <f>VLOOKUP($A106,ciffob,11,FALSE)</f>
        <v>mg</v>
      </c>
      <c r="F106" s="2">
        <f>VLOOKUP($A106,ciffob,12,FALSE)</f>
        <v>100</v>
      </c>
      <c r="G106" s="2" t="str">
        <f>VLOOKUP($A106,ciffob,13,FALSE)</f>
        <v>stk</v>
      </c>
      <c r="H106" s="2">
        <f>VLOOKUP($A106,ciffob,14,FALSE)</f>
        <v>1</v>
      </c>
      <c r="I106" s="2" t="str">
        <f>VLOOKUP($A106,ciffob,15,FALSE)</f>
        <v>þpakki</v>
      </c>
      <c r="J106" s="2" t="str">
        <f>VLOOKUP($A106,ciffob,20,FALSE)</f>
        <v>R</v>
      </c>
      <c r="K106" s="2">
        <f>VLOOKUP($A106,ciffob,23,FALSE)</f>
        <v>0</v>
      </c>
      <c r="L106" s="2">
        <f>VLOOKUP($A106,ciffob,24,FALSE)</f>
        <v>0</v>
      </c>
      <c r="M106" s="22">
        <f>VLOOKUP($A106,ciffob,26,FALSE)</f>
        <v>0</v>
      </c>
      <c r="N106" s="21">
        <f>VLOOKUP($A106,ciffob,56,FALSE)</f>
        <v>14263</v>
      </c>
      <c r="O106" s="21">
        <f>VLOOKUP($A106,ciffob,57,FALSE)</f>
        <v>20808</v>
      </c>
      <c r="P106" s="21">
        <f>VLOOKUP($A106,ciffob,52,FALSE)</f>
      </c>
    </row>
    <row r="107" spans="1:16" ht="15">
      <c r="A107" s="1">
        <v>117561</v>
      </c>
      <c r="B107" s="2" t="str">
        <f>VLOOKUP(A107,ciffob,8,FALSE)</f>
        <v>Seroquel Prolong</v>
      </c>
      <c r="C107" s="2" t="str">
        <f>VLOOKUP($A107,ciffob,9,FALSE)</f>
        <v>forðatfl</v>
      </c>
      <c r="D107" s="2">
        <f>VLOOKUP($A107,ciffob,10,FALSE)</f>
        <v>200</v>
      </c>
      <c r="E107" s="2" t="str">
        <f>VLOOKUP($A107,ciffob,11,FALSE)</f>
        <v>mg</v>
      </c>
      <c r="F107" s="2">
        <f>VLOOKUP($A107,ciffob,12,FALSE)</f>
        <v>100</v>
      </c>
      <c r="G107" s="2" t="str">
        <f>VLOOKUP($A107,ciffob,13,FALSE)</f>
        <v>stk</v>
      </c>
      <c r="H107" s="2">
        <f>VLOOKUP($A107,ciffob,14,FALSE)</f>
        <v>1</v>
      </c>
      <c r="I107" s="2" t="str">
        <f>VLOOKUP($A107,ciffob,15,FALSE)</f>
        <v>þpakki</v>
      </c>
      <c r="J107" s="2" t="str">
        <f>VLOOKUP($A107,ciffob,20,FALSE)</f>
        <v>R</v>
      </c>
      <c r="K107" s="2">
        <f>VLOOKUP($A107,ciffob,23,FALSE)</f>
        <v>0</v>
      </c>
      <c r="L107" s="2">
        <f>VLOOKUP($A107,ciffob,24,FALSE)</f>
        <v>0</v>
      </c>
      <c r="M107" s="22">
        <f>VLOOKUP($A107,ciffob,26,FALSE)</f>
        <v>0</v>
      </c>
      <c r="N107" s="21">
        <f>VLOOKUP($A107,ciffob,56,FALSE)</f>
        <v>25208</v>
      </c>
      <c r="O107" s="21">
        <f>VLOOKUP($A107,ciffob,57,FALSE)</f>
        <v>34434</v>
      </c>
      <c r="P107" s="21">
        <f>VLOOKUP($A107,ciffob,52,FALSE)</f>
      </c>
    </row>
    <row r="108" spans="1:16" ht="15">
      <c r="A108" s="1">
        <v>117573</v>
      </c>
      <c r="B108" s="2" t="str">
        <f>VLOOKUP(A108,ciffob,8,FALSE)</f>
        <v>Seroquel Prolong</v>
      </c>
      <c r="C108" s="2" t="str">
        <f>VLOOKUP($A108,ciffob,9,FALSE)</f>
        <v>forðatfl</v>
      </c>
      <c r="D108" s="2">
        <f>VLOOKUP($A108,ciffob,10,FALSE)</f>
        <v>300</v>
      </c>
      <c r="E108" s="2" t="str">
        <f>VLOOKUP($A108,ciffob,11,FALSE)</f>
        <v>mg</v>
      </c>
      <c r="F108" s="2">
        <f>VLOOKUP($A108,ciffob,12,FALSE)</f>
        <v>10</v>
      </c>
      <c r="G108" s="2" t="str">
        <f>VLOOKUP($A108,ciffob,13,FALSE)</f>
        <v>stk</v>
      </c>
      <c r="H108" s="2">
        <f>VLOOKUP($A108,ciffob,14,FALSE)</f>
        <v>1</v>
      </c>
      <c r="I108" s="2" t="str">
        <f>VLOOKUP($A108,ciffob,15,FALSE)</f>
        <v>þpakki</v>
      </c>
      <c r="J108" s="2" t="str">
        <f>VLOOKUP($A108,ciffob,20,FALSE)</f>
        <v>R</v>
      </c>
      <c r="K108" s="2">
        <f>VLOOKUP($A108,ciffob,23,FALSE)</f>
        <v>0</v>
      </c>
      <c r="L108" s="2">
        <f>VLOOKUP($A108,ciffob,24,FALSE)</f>
        <v>0</v>
      </c>
      <c r="M108" s="22">
        <f>VLOOKUP($A108,ciffob,26,FALSE)</f>
        <v>0</v>
      </c>
      <c r="N108" s="21">
        <f>VLOOKUP($A108,ciffob,56,FALSE)</f>
        <v>4359</v>
      </c>
      <c r="O108" s="21">
        <f>VLOOKUP($A108,ciffob,57,FALSE)</f>
        <v>7271</v>
      </c>
      <c r="P108" s="21">
        <f>VLOOKUP($A108,ciffob,52,FALSE)</f>
      </c>
    </row>
    <row r="109" spans="1:16" ht="15">
      <c r="A109" s="1">
        <v>117584</v>
      </c>
      <c r="B109" s="2" t="str">
        <f>VLOOKUP(A109,ciffob,8,FALSE)</f>
        <v>Seroquel Prolong</v>
      </c>
      <c r="C109" s="2" t="str">
        <f>VLOOKUP($A109,ciffob,9,FALSE)</f>
        <v>forðatfl</v>
      </c>
      <c r="D109" s="2">
        <f>VLOOKUP($A109,ciffob,10,FALSE)</f>
        <v>300</v>
      </c>
      <c r="E109" s="2" t="str">
        <f>VLOOKUP($A109,ciffob,11,FALSE)</f>
        <v>mg</v>
      </c>
      <c r="F109" s="2">
        <f>VLOOKUP($A109,ciffob,12,FALSE)</f>
        <v>100</v>
      </c>
      <c r="G109" s="2" t="str">
        <f>VLOOKUP($A109,ciffob,13,FALSE)</f>
        <v>stk</v>
      </c>
      <c r="H109" s="2">
        <f>VLOOKUP($A109,ciffob,14,FALSE)</f>
        <v>1</v>
      </c>
      <c r="I109" s="2" t="str">
        <f>VLOOKUP($A109,ciffob,15,FALSE)</f>
        <v>þpakki</v>
      </c>
      <c r="J109" s="2" t="str">
        <f>VLOOKUP($A109,ciffob,20,FALSE)</f>
        <v>R</v>
      </c>
      <c r="K109" s="2">
        <f>VLOOKUP($A109,ciffob,23,FALSE)</f>
        <v>0</v>
      </c>
      <c r="L109" s="2">
        <f>VLOOKUP($A109,ciffob,24,FALSE)</f>
        <v>0</v>
      </c>
      <c r="M109" s="22">
        <f>VLOOKUP($A109,ciffob,26,FALSE)</f>
        <v>0</v>
      </c>
      <c r="N109" s="21">
        <f>VLOOKUP($A109,ciffob,56,FALSE)</f>
        <v>43588</v>
      </c>
      <c r="O109" s="21">
        <f>VLOOKUP($A109,ciffob,57,FALSE)</f>
        <v>57317</v>
      </c>
      <c r="P109" s="21">
        <f>VLOOKUP($A109,ciffob,52,FALSE)</f>
      </c>
    </row>
    <row r="110" spans="1:16" ht="15">
      <c r="A110" s="1">
        <v>117595</v>
      </c>
      <c r="B110" s="2" t="str">
        <f>VLOOKUP(A110,ciffob,8,FALSE)</f>
        <v>Seroquel Prolong</v>
      </c>
      <c r="C110" s="2" t="str">
        <f>VLOOKUP($A110,ciffob,9,FALSE)</f>
        <v>forðatfl</v>
      </c>
      <c r="D110" s="2">
        <f>VLOOKUP($A110,ciffob,10,FALSE)</f>
        <v>400</v>
      </c>
      <c r="E110" s="2" t="str">
        <f>VLOOKUP($A110,ciffob,11,FALSE)</f>
        <v>mg</v>
      </c>
      <c r="F110" s="2">
        <f>VLOOKUP($A110,ciffob,12,FALSE)</f>
        <v>100</v>
      </c>
      <c r="G110" s="2" t="str">
        <f>VLOOKUP($A110,ciffob,13,FALSE)</f>
        <v>stk</v>
      </c>
      <c r="H110" s="2">
        <f>VLOOKUP($A110,ciffob,14,FALSE)</f>
        <v>1</v>
      </c>
      <c r="I110" s="2" t="str">
        <f>VLOOKUP($A110,ciffob,15,FALSE)</f>
        <v>þpakki</v>
      </c>
      <c r="J110" s="2" t="str">
        <f>VLOOKUP($A110,ciffob,20,FALSE)</f>
        <v>R</v>
      </c>
      <c r="K110" s="2">
        <f>VLOOKUP($A110,ciffob,23,FALSE)</f>
        <v>0</v>
      </c>
      <c r="L110" s="2">
        <f>VLOOKUP($A110,ciffob,24,FALSE)</f>
        <v>0</v>
      </c>
      <c r="M110" s="22">
        <f>VLOOKUP($A110,ciffob,26,FALSE)</f>
        <v>0</v>
      </c>
      <c r="N110" s="21">
        <f>VLOOKUP($A110,ciffob,56,FALSE)</f>
        <v>50416</v>
      </c>
      <c r="O110" s="21">
        <f>VLOOKUP($A110,ciffob,57,FALSE)</f>
        <v>65818</v>
      </c>
      <c r="P110" s="21">
        <f>VLOOKUP($A110,ciffob,52,FALSE)</f>
      </c>
    </row>
    <row r="111" spans="1:16" ht="15">
      <c r="A111" s="1">
        <v>119984</v>
      </c>
      <c r="B111" s="2" t="str">
        <f>VLOOKUP(A111,ciffob,8,FALSE)</f>
        <v>Volibris</v>
      </c>
      <c r="C111" s="2" t="str">
        <f>VLOOKUP($A111,ciffob,9,FALSE)</f>
        <v>filmhtfl</v>
      </c>
      <c r="D111" s="2">
        <f>VLOOKUP($A111,ciffob,10,FALSE)</f>
        <v>5</v>
      </c>
      <c r="E111" s="2" t="str">
        <f>VLOOKUP($A111,ciffob,11,FALSE)</f>
        <v>mg</v>
      </c>
      <c r="F111" s="2">
        <f>VLOOKUP($A111,ciffob,12,FALSE)</f>
        <v>30</v>
      </c>
      <c r="G111" s="2" t="str">
        <f>VLOOKUP($A111,ciffob,13,FALSE)</f>
        <v>stk</v>
      </c>
      <c r="H111" s="2">
        <f>VLOOKUP($A111,ciffob,14,FALSE)</f>
        <v>1</v>
      </c>
      <c r="I111" s="2" t="str">
        <f>VLOOKUP($A111,ciffob,15,FALSE)</f>
        <v>þpakki</v>
      </c>
      <c r="J111" s="2" t="str">
        <f>VLOOKUP($A111,ciffob,20,FALSE)</f>
        <v>R</v>
      </c>
      <c r="K111" s="2">
        <f>VLOOKUP($A111,ciffob,23,FALSE)</f>
        <v>0</v>
      </c>
      <c r="L111" s="2">
        <f>VLOOKUP($A111,ciffob,24,FALSE)</f>
        <v>1</v>
      </c>
      <c r="M111" s="22">
        <f>VLOOKUP($A111,ciffob,26,FALSE)</f>
        <v>0</v>
      </c>
      <c r="N111" s="21">
        <f>VLOOKUP($A111,ciffob,56,FALSE)</f>
        <v>44073</v>
      </c>
      <c r="O111" s="21">
        <f>VLOOKUP($A111,ciffob,57,FALSE)</f>
        <v>57921</v>
      </c>
      <c r="P111" s="21">
        <f>VLOOKUP($A111,ciffob,52,FALSE)</f>
      </c>
    </row>
    <row r="112" spans="1:19" ht="15">
      <c r="A112" s="1">
        <v>120007</v>
      </c>
      <c r="B112" s="2" t="str">
        <f>VLOOKUP(A112,ciffob,8,FALSE)</f>
        <v>Volibris</v>
      </c>
      <c r="C112" s="2" t="str">
        <f>VLOOKUP($A112,ciffob,9,FALSE)</f>
        <v>filmhtfl</v>
      </c>
      <c r="D112" s="2">
        <f>VLOOKUP($A112,ciffob,10,FALSE)</f>
        <v>10</v>
      </c>
      <c r="E112" s="2" t="str">
        <f>VLOOKUP($A112,ciffob,11,FALSE)</f>
        <v>mg</v>
      </c>
      <c r="F112" s="2">
        <f>VLOOKUP($A112,ciffob,12,FALSE)</f>
        <v>30</v>
      </c>
      <c r="G112" s="2" t="str">
        <f>VLOOKUP($A112,ciffob,13,FALSE)</f>
        <v>stk</v>
      </c>
      <c r="H112" s="2">
        <f>VLOOKUP($A112,ciffob,14,FALSE)</f>
        <v>1</v>
      </c>
      <c r="I112" s="2" t="str">
        <f>VLOOKUP($A112,ciffob,15,FALSE)</f>
        <v>þpakki</v>
      </c>
      <c r="J112" s="2" t="str">
        <f>VLOOKUP($A112,ciffob,20,FALSE)</f>
        <v>R</v>
      </c>
      <c r="K112" s="2">
        <f>VLOOKUP($A112,ciffob,23,FALSE)</f>
        <v>0</v>
      </c>
      <c r="L112" s="2">
        <f>VLOOKUP($A112,ciffob,24,FALSE)</f>
        <v>1</v>
      </c>
      <c r="M112" s="22">
        <f>VLOOKUP($A112,ciffob,26,FALSE)</f>
        <v>0</v>
      </c>
      <c r="N112" s="21">
        <f>VLOOKUP($A112,ciffob,56,FALSE)</f>
        <v>44073</v>
      </c>
      <c r="O112" s="21">
        <f>VLOOKUP($A112,ciffob,57,FALSE)</f>
        <v>57921</v>
      </c>
      <c r="P112" s="21">
        <f>VLOOKUP($A112,ciffob,52,FALSE)</f>
      </c>
      <c r="S112" s="3"/>
    </row>
    <row r="113" spans="1:19" ht="15">
      <c r="A113" s="23" t="s">
        <v>6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2"/>
      <c r="N113" s="21"/>
      <c r="O113" s="21"/>
      <c r="P113" s="21"/>
      <c r="S113" s="3"/>
    </row>
    <row r="114" spans="1:16" ht="15">
      <c r="A114" s="4">
        <v>3988</v>
      </c>
      <c r="B114" s="2" t="str">
        <f>VLOOKUP(A114,ciffob,8,FALSE)</f>
        <v>Voltaren</v>
      </c>
      <c r="C114" s="2" t="str">
        <f>VLOOKUP($A114,ciffob,9,FALSE)</f>
        <v>sh-tfl</v>
      </c>
      <c r="D114" s="2">
        <f>VLOOKUP($A114,ciffob,10,FALSE)</f>
        <v>50</v>
      </c>
      <c r="E114" s="2" t="str">
        <f>VLOOKUP($A114,ciffob,11,FALSE)</f>
        <v>mg</v>
      </c>
      <c r="F114" s="2">
        <f>VLOOKUP($A114,ciffob,12,FALSE)</f>
        <v>100</v>
      </c>
      <c r="G114" s="2" t="str">
        <f>VLOOKUP($A114,ciffob,13,FALSE)</f>
        <v>stk</v>
      </c>
      <c r="H114" s="2">
        <f>VLOOKUP($A114,ciffob,14,FALSE)</f>
        <v>1</v>
      </c>
      <c r="I114" s="2" t="str">
        <f>VLOOKUP($A114,ciffob,15,FALSE)</f>
        <v>þpakki</v>
      </c>
      <c r="J114" s="2" t="str">
        <f>VLOOKUP($A114,ciffob,20,FALSE)</f>
        <v>R</v>
      </c>
      <c r="K114" s="2">
        <f>VLOOKUP($A114,ciffob,23,FALSE)</f>
        <v>0</v>
      </c>
      <c r="L114" s="2">
        <f>VLOOKUP($A114,ciffob,24,FALSE)</f>
        <v>0</v>
      </c>
      <c r="M114" s="22">
        <f>VLOOKUP($A114,ciffob,26,FALSE)</f>
        <v>0</v>
      </c>
      <c r="N114" s="21">
        <f>VLOOKUP($A114,ciffob,56,FALSE)</f>
        <v>2974</v>
      </c>
      <c r="O114" s="21">
        <f>VLOOKUP($A114,ciffob,57,FALSE)</f>
        <v>5252</v>
      </c>
      <c r="P114" s="21">
        <f>VLOOKUP($A114,ciffob,52,FALSE)</f>
        <v>1913</v>
      </c>
    </row>
    <row r="115" spans="1:16" ht="15">
      <c r="A115" s="4">
        <v>18995</v>
      </c>
      <c r="B115" s="2" t="str">
        <f>VLOOKUP(A115,ciffob,8,FALSE)</f>
        <v>Durogesic</v>
      </c>
      <c r="C115" s="2" t="str">
        <f>VLOOKUP($A115,ciffob,9,FALSE)</f>
        <v>forðapl</v>
      </c>
      <c r="D115" s="2">
        <f>VLOOKUP($A115,ciffob,10,FALSE)</f>
        <v>75</v>
      </c>
      <c r="E115" s="2" t="str">
        <f>VLOOKUP($A115,ciffob,11,FALSE)</f>
        <v>mcg/klst</v>
      </c>
      <c r="F115" s="2">
        <f>VLOOKUP($A115,ciffob,12,FALSE)</f>
        <v>5</v>
      </c>
      <c r="G115" s="2" t="str">
        <f>VLOOKUP($A115,ciffob,13,FALSE)</f>
        <v>stk</v>
      </c>
      <c r="H115" s="2">
        <f>VLOOKUP($A115,ciffob,14,FALSE)</f>
        <v>1</v>
      </c>
      <c r="I115" s="2" t="str">
        <f>VLOOKUP($A115,ciffob,15,FALSE)</f>
        <v>þpakki</v>
      </c>
      <c r="J115" s="2" t="str">
        <f>VLOOKUP($A115,ciffob,20,FALSE)</f>
        <v>R</v>
      </c>
      <c r="K115" s="2">
        <f>VLOOKUP($A115,ciffob,23,FALSE)</f>
        <v>1</v>
      </c>
      <c r="L115" s="2">
        <f>VLOOKUP($A115,ciffob,24,FALSE)</f>
        <v>0</v>
      </c>
      <c r="M115" s="22">
        <f>VLOOKUP($A115,ciffob,26,FALSE)</f>
        <v>0</v>
      </c>
      <c r="N115" s="21">
        <f>VLOOKUP($A115,ciffob,56,FALSE)</f>
        <v>15041</v>
      </c>
      <c r="O115" s="21">
        <f>VLOOKUP($A115,ciffob,57,FALSE)</f>
        <v>21776</v>
      </c>
      <c r="P115" s="21">
        <f>VLOOKUP($A115,ciffob,52,FALSE)</f>
        <v>15817</v>
      </c>
    </row>
    <row r="116" spans="1:16" ht="15">
      <c r="A116" s="4">
        <v>19094</v>
      </c>
      <c r="B116" s="2" t="str">
        <f>VLOOKUP(A116,ciffob,8,FALSE)</f>
        <v>Durogesic</v>
      </c>
      <c r="C116" s="2" t="str">
        <f>VLOOKUP($A116,ciffob,9,FALSE)</f>
        <v>forðapl</v>
      </c>
      <c r="D116" s="2">
        <f>VLOOKUP($A116,ciffob,10,FALSE)</f>
        <v>50</v>
      </c>
      <c r="E116" s="2" t="str">
        <f>VLOOKUP($A116,ciffob,11,FALSE)</f>
        <v>mcg/klst</v>
      </c>
      <c r="F116" s="2">
        <f>VLOOKUP($A116,ciffob,12,FALSE)</f>
        <v>5</v>
      </c>
      <c r="G116" s="2" t="str">
        <f>VLOOKUP($A116,ciffob,13,FALSE)</f>
        <v>stk</v>
      </c>
      <c r="H116" s="2">
        <f>VLOOKUP($A116,ciffob,14,FALSE)</f>
        <v>1</v>
      </c>
      <c r="I116" s="2" t="str">
        <f>VLOOKUP($A116,ciffob,15,FALSE)</f>
        <v>þpakki</v>
      </c>
      <c r="J116" s="2" t="str">
        <f>VLOOKUP($A116,ciffob,20,FALSE)</f>
        <v>R</v>
      </c>
      <c r="K116" s="2">
        <f>VLOOKUP($A116,ciffob,23,FALSE)</f>
        <v>1</v>
      </c>
      <c r="L116" s="2">
        <f>VLOOKUP($A116,ciffob,24,FALSE)</f>
        <v>0</v>
      </c>
      <c r="M116" s="22">
        <f>VLOOKUP($A116,ciffob,26,FALSE)</f>
        <v>0</v>
      </c>
      <c r="N116" s="21">
        <f>VLOOKUP($A116,ciffob,56,FALSE)</f>
        <v>9757</v>
      </c>
      <c r="O116" s="21">
        <f>VLOOKUP($A116,ciffob,57,FALSE)</f>
        <v>14728</v>
      </c>
      <c r="P116" s="21">
        <f>VLOOKUP($A116,ciffob,52,FALSE)</f>
        <v>11769</v>
      </c>
    </row>
    <row r="117" spans="1:16" ht="15">
      <c r="A117" s="4">
        <v>19108</v>
      </c>
      <c r="B117" s="2" t="str">
        <f>VLOOKUP(A117,ciffob,8,FALSE)</f>
        <v>Durogesic</v>
      </c>
      <c r="C117" s="2" t="str">
        <f>VLOOKUP($A117,ciffob,9,FALSE)</f>
        <v>forðapl</v>
      </c>
      <c r="D117" s="2">
        <f>VLOOKUP($A117,ciffob,10,FALSE)</f>
        <v>25</v>
      </c>
      <c r="E117" s="2" t="str">
        <f>VLOOKUP($A117,ciffob,11,FALSE)</f>
        <v>mcg/klst</v>
      </c>
      <c r="F117" s="2">
        <f>VLOOKUP($A117,ciffob,12,FALSE)</f>
        <v>5</v>
      </c>
      <c r="G117" s="2" t="str">
        <f>VLOOKUP($A117,ciffob,13,FALSE)</f>
        <v>stk</v>
      </c>
      <c r="H117" s="2">
        <f>VLOOKUP($A117,ciffob,14,FALSE)</f>
        <v>1</v>
      </c>
      <c r="I117" s="2" t="str">
        <f>VLOOKUP($A117,ciffob,15,FALSE)</f>
        <v>þpakki</v>
      </c>
      <c r="J117" s="2" t="str">
        <f>VLOOKUP($A117,ciffob,20,FALSE)</f>
        <v>R</v>
      </c>
      <c r="K117" s="2">
        <f>VLOOKUP($A117,ciffob,23,FALSE)</f>
        <v>1</v>
      </c>
      <c r="L117" s="2">
        <f>VLOOKUP($A117,ciffob,24,FALSE)</f>
        <v>0</v>
      </c>
      <c r="M117" s="22">
        <f>VLOOKUP($A117,ciffob,26,FALSE)</f>
        <v>0</v>
      </c>
      <c r="N117" s="21">
        <f>VLOOKUP($A117,ciffob,56,FALSE)</f>
        <v>5273</v>
      </c>
      <c r="O117" s="21">
        <f>VLOOKUP($A117,ciffob,57,FALSE)</f>
        <v>8585</v>
      </c>
      <c r="P117" s="21">
        <f>VLOOKUP($A117,ciffob,52,FALSE)</f>
        <v>6637</v>
      </c>
    </row>
    <row r="118" spans="1:16" ht="15">
      <c r="A118" s="4">
        <v>19167</v>
      </c>
      <c r="B118" s="2" t="str">
        <f>VLOOKUP(A118,ciffob,8,FALSE)</f>
        <v>Durogesic</v>
      </c>
      <c r="C118" s="2" t="str">
        <f>VLOOKUP($A118,ciffob,9,FALSE)</f>
        <v>forðapl</v>
      </c>
      <c r="D118" s="2">
        <f>VLOOKUP($A118,ciffob,10,FALSE)</f>
        <v>100</v>
      </c>
      <c r="E118" s="2" t="str">
        <f>VLOOKUP($A118,ciffob,11,FALSE)</f>
        <v>mcg/klst</v>
      </c>
      <c r="F118" s="2">
        <f>VLOOKUP($A118,ciffob,12,FALSE)</f>
        <v>5</v>
      </c>
      <c r="G118" s="2" t="str">
        <f>VLOOKUP($A118,ciffob,13,FALSE)</f>
        <v>stk</v>
      </c>
      <c r="H118" s="2">
        <f>VLOOKUP($A118,ciffob,14,FALSE)</f>
        <v>1</v>
      </c>
      <c r="I118" s="2" t="str">
        <f>VLOOKUP($A118,ciffob,15,FALSE)</f>
        <v>þpakki</v>
      </c>
      <c r="J118" s="2" t="str">
        <f>VLOOKUP($A118,ciffob,20,FALSE)</f>
        <v>R</v>
      </c>
      <c r="K118" s="2">
        <f>VLOOKUP($A118,ciffob,23,FALSE)</f>
        <v>1</v>
      </c>
      <c r="L118" s="2">
        <f>VLOOKUP($A118,ciffob,24,FALSE)</f>
        <v>0</v>
      </c>
      <c r="M118" s="22">
        <f>VLOOKUP($A118,ciffob,26,FALSE)</f>
        <v>0</v>
      </c>
      <c r="N118" s="21">
        <f>VLOOKUP($A118,ciffob,56,FALSE)</f>
        <v>16860</v>
      </c>
      <c r="O118" s="21">
        <f>VLOOKUP($A118,ciffob,57,FALSE)</f>
        <v>24041</v>
      </c>
      <c r="P118" s="21">
        <f>VLOOKUP($A118,ciffob,52,FALSE)</f>
        <v>18875</v>
      </c>
    </row>
    <row r="119" spans="1:16" ht="15">
      <c r="A119" s="4">
        <v>189126</v>
      </c>
      <c r="B119" s="2" t="str">
        <f>VLOOKUP(A119,ciffob,8,FALSE)</f>
        <v>Casodex</v>
      </c>
      <c r="C119" s="2" t="str">
        <f>VLOOKUP($A119,ciffob,9,FALSE)</f>
        <v>töflur</v>
      </c>
      <c r="D119" s="2">
        <f>VLOOKUP($A119,ciffob,10,FALSE)</f>
        <v>150</v>
      </c>
      <c r="E119" s="2" t="str">
        <f>VLOOKUP($A119,ciffob,11,FALSE)</f>
        <v>mg</v>
      </c>
      <c r="F119" s="2">
        <f>VLOOKUP($A119,ciffob,12,FALSE)</f>
        <v>30</v>
      </c>
      <c r="G119" s="2" t="str">
        <f>VLOOKUP($A119,ciffob,13,FALSE)</f>
        <v>stk</v>
      </c>
      <c r="H119" s="2">
        <f>VLOOKUP($A119,ciffob,14,FALSE)</f>
        <v>1</v>
      </c>
      <c r="I119" s="2" t="str">
        <f>VLOOKUP($A119,ciffob,15,FALSE)</f>
        <v>þpakki</v>
      </c>
      <c r="J119" s="2" t="str">
        <f>VLOOKUP($A119,ciffob,20,FALSE)</f>
        <v>R</v>
      </c>
      <c r="K119" s="2">
        <f>VLOOKUP($A119,ciffob,23,FALSE)</f>
        <v>0</v>
      </c>
      <c r="L119" s="2">
        <f>VLOOKUP($A119,ciffob,24,FALSE)</f>
        <v>0</v>
      </c>
      <c r="M119" s="22">
        <f>VLOOKUP($A119,ciffob,26,FALSE)</f>
        <v>0</v>
      </c>
      <c r="N119" s="21">
        <f>VLOOKUP($A119,ciffob,56,FALSE)</f>
        <v>56189</v>
      </c>
      <c r="O119" s="21">
        <f>VLOOKUP($A119,ciffob,57,FALSE)</f>
        <v>73006</v>
      </c>
      <c r="P119" s="21">
        <f>VLOOKUP($A119,ciffob,52,FALSE)</f>
        <v>72113</v>
      </c>
    </row>
    <row r="120" spans="1:16" ht="15">
      <c r="A120" s="4">
        <v>455949</v>
      </c>
      <c r="B120" s="2" t="str">
        <f>VLOOKUP(A120,ciffob,8,FALSE)</f>
        <v>Doxylin</v>
      </c>
      <c r="C120" s="2" t="str">
        <f>VLOOKUP($A120,ciffob,9,FALSE)</f>
        <v>töflur</v>
      </c>
      <c r="D120" s="2">
        <f>VLOOKUP($A120,ciffob,10,FALSE)</f>
        <v>100</v>
      </c>
      <c r="E120" s="2" t="str">
        <f>VLOOKUP($A120,ciffob,11,FALSE)</f>
        <v>mg</v>
      </c>
      <c r="F120" s="2">
        <f>VLOOKUP($A120,ciffob,12,FALSE)</f>
        <v>10</v>
      </c>
      <c r="G120" s="2" t="str">
        <f>VLOOKUP($A120,ciffob,13,FALSE)</f>
        <v>stk</v>
      </c>
      <c r="H120" s="2">
        <f>VLOOKUP($A120,ciffob,14,FALSE)</f>
        <v>1</v>
      </c>
      <c r="I120" s="2" t="str">
        <f>VLOOKUP($A120,ciffob,15,FALSE)</f>
        <v>þpakki</v>
      </c>
      <c r="J120" s="2" t="str">
        <f>VLOOKUP($A120,ciffob,20,FALSE)</f>
        <v>R</v>
      </c>
      <c r="K120" s="2">
        <f>VLOOKUP($A120,ciffob,23,FALSE)</f>
        <v>0</v>
      </c>
      <c r="L120" s="2">
        <f>VLOOKUP($A120,ciffob,24,FALSE)</f>
        <v>0</v>
      </c>
      <c r="M120" s="22">
        <f>VLOOKUP($A120,ciffob,26,FALSE)</f>
        <v>0</v>
      </c>
      <c r="N120" s="21">
        <f>VLOOKUP($A120,ciffob,56,FALSE)</f>
        <v>1116</v>
      </c>
      <c r="O120" s="21">
        <f>VLOOKUP($A120,ciffob,57,FALSE)</f>
        <v>2383</v>
      </c>
      <c r="P120" s="21">
        <f>VLOOKUP($A120,ciffob,52,FALSE)</f>
        <v>902</v>
      </c>
    </row>
    <row r="121" spans="1:16" ht="15">
      <c r="A121" s="1">
        <v>88814</v>
      </c>
      <c r="B121" s="2" t="str">
        <f>VLOOKUP(A121,ciffob,8,FALSE)</f>
        <v>Bicalutamid Actavis</v>
      </c>
      <c r="C121" s="2" t="str">
        <f>VLOOKUP($A121,ciffob,9,FALSE)</f>
        <v>filmhtfl</v>
      </c>
      <c r="D121" s="2">
        <f>VLOOKUP($A121,ciffob,10,FALSE)</f>
        <v>150</v>
      </c>
      <c r="E121" s="2" t="str">
        <f>VLOOKUP($A121,ciffob,11,FALSE)</f>
        <v>mg</v>
      </c>
      <c r="F121" s="2">
        <f>VLOOKUP($A121,ciffob,12,FALSE)</f>
        <v>30</v>
      </c>
      <c r="G121" s="2" t="str">
        <f>VLOOKUP($A121,ciffob,13,FALSE)</f>
        <v>stk</v>
      </c>
      <c r="H121" s="2">
        <f>VLOOKUP($A121,ciffob,14,FALSE)</f>
        <v>1</v>
      </c>
      <c r="I121" s="2" t="str">
        <f>VLOOKUP($A121,ciffob,15,FALSE)</f>
        <v>þpakki</v>
      </c>
      <c r="J121" s="2" t="str">
        <f>VLOOKUP($A121,ciffob,20,FALSE)</f>
        <v>R</v>
      </c>
      <c r="K121" s="2">
        <f>VLOOKUP($A121,ciffob,23,FALSE)</f>
        <v>0</v>
      </c>
      <c r="L121" s="2">
        <f>VLOOKUP($A121,ciffob,24,FALSE)</f>
        <v>0</v>
      </c>
      <c r="M121" s="22">
        <f>VLOOKUP($A121,ciffob,26,FALSE)</f>
        <v>0</v>
      </c>
      <c r="N121" s="21">
        <f>VLOOKUP($A121,ciffob,56,FALSE)</f>
        <v>55472</v>
      </c>
      <c r="O121" s="21">
        <f>VLOOKUP($A121,ciffob,57,FALSE)</f>
        <v>72113</v>
      </c>
      <c r="P121" s="21">
        <f>VLOOKUP($A121,ciffob,52,FALSE)</f>
        <v>72113</v>
      </c>
    </row>
    <row r="122" spans="1:16" ht="15">
      <c r="A122" s="1">
        <v>158725</v>
      </c>
      <c r="B122" s="2" t="str">
        <f>VLOOKUP(A122,ciffob,8,FALSE)</f>
        <v>Diklofenak Merck NM</v>
      </c>
      <c r="C122" s="2" t="str">
        <f>VLOOKUP($A122,ciffob,9,FALSE)</f>
        <v>sþ-tfl</v>
      </c>
      <c r="D122" s="2">
        <f>VLOOKUP($A122,ciffob,10,FALSE)</f>
        <v>50</v>
      </c>
      <c r="E122" s="2" t="str">
        <f>VLOOKUP($A122,ciffob,11,FALSE)</f>
        <v>mg</v>
      </c>
      <c r="F122" s="2">
        <f>VLOOKUP($A122,ciffob,12,FALSE)</f>
        <v>100</v>
      </c>
      <c r="G122" s="2" t="str">
        <f>VLOOKUP($A122,ciffob,13,FALSE)</f>
        <v>stk</v>
      </c>
      <c r="H122" s="2">
        <f>VLOOKUP($A122,ciffob,14,FALSE)</f>
        <v>1</v>
      </c>
      <c r="I122" s="2" t="str">
        <f>VLOOKUP($A122,ciffob,15,FALSE)</f>
        <v>þpakki</v>
      </c>
      <c r="J122" s="2" t="str">
        <f>VLOOKUP($A122,ciffob,20,FALSE)</f>
        <v>R</v>
      </c>
      <c r="K122" s="2">
        <f>VLOOKUP($A122,ciffob,23,FALSE)</f>
        <v>0</v>
      </c>
      <c r="L122" s="2">
        <f>VLOOKUP($A122,ciffob,24,FALSE)</f>
        <v>0</v>
      </c>
      <c r="M122" s="22">
        <f>VLOOKUP($A122,ciffob,26,FALSE)</f>
        <v>0</v>
      </c>
      <c r="N122" s="21">
        <f>VLOOKUP($A122,ciffob,56,FALSE)</f>
        <v>991</v>
      </c>
      <c r="O122" s="21">
        <f>VLOOKUP($A122,ciffob,57,FALSE)</f>
        <v>2123</v>
      </c>
      <c r="P122" s="21">
        <f>VLOOKUP($A122,ciffob,52,FALSE)</f>
        <v>1913</v>
      </c>
    </row>
    <row r="123" spans="1:16" ht="15">
      <c r="A123">
        <v>159107</v>
      </c>
      <c r="B123" s="2" t="str">
        <f>VLOOKUP(A123,ciffob,8,FALSE)</f>
        <v>Fentanyl Actavis</v>
      </c>
      <c r="C123" s="2" t="str">
        <f>VLOOKUP($A123,ciffob,9,FALSE)</f>
        <v>forðapl</v>
      </c>
      <c r="D123" s="2">
        <f>VLOOKUP($A123,ciffob,10,FALSE)</f>
        <v>25</v>
      </c>
      <c r="E123" s="2" t="str">
        <f>VLOOKUP($A123,ciffob,11,FALSE)</f>
        <v>mcg/klst</v>
      </c>
      <c r="F123" s="2">
        <f>VLOOKUP($A123,ciffob,12,FALSE)</f>
        <v>5</v>
      </c>
      <c r="G123" s="2" t="str">
        <f>VLOOKUP($A123,ciffob,13,FALSE)</f>
        <v>stk</v>
      </c>
      <c r="H123" s="2">
        <f>VLOOKUP($A123,ciffob,14,FALSE)</f>
        <v>1</v>
      </c>
      <c r="I123" s="2" t="str">
        <f>VLOOKUP($A123,ciffob,15,FALSE)</f>
        <v>þpakki</v>
      </c>
      <c r="J123" s="2" t="str">
        <f>VLOOKUP($A123,ciffob,20,FALSE)</f>
        <v>R</v>
      </c>
      <c r="K123" s="2">
        <f>VLOOKUP($A123,ciffob,23,FALSE)</f>
        <v>1</v>
      </c>
      <c r="L123" s="2">
        <f>VLOOKUP($A123,ciffob,24,FALSE)</f>
        <v>0</v>
      </c>
      <c r="M123" s="22">
        <f>VLOOKUP($A123,ciffob,26,FALSE)</f>
        <v>0</v>
      </c>
      <c r="N123" s="21">
        <f>VLOOKUP($A123,ciffob,56,FALSE)</f>
        <v>3924</v>
      </c>
      <c r="O123" s="21">
        <f>VLOOKUP($A123,ciffob,57,FALSE)</f>
        <v>6637</v>
      </c>
      <c r="P123" s="21">
        <f>VLOOKUP($A123,ciffob,52,FALSE)</f>
        <v>6637</v>
      </c>
    </row>
    <row r="124" spans="1:16" ht="15">
      <c r="A124" s="1">
        <v>159118</v>
      </c>
      <c r="B124" s="2" t="str">
        <f>VLOOKUP(A124,ciffob,8,FALSE)</f>
        <v>Fentanyl Actavis</v>
      </c>
      <c r="C124" s="2" t="str">
        <f>VLOOKUP($A124,ciffob,9,FALSE)</f>
        <v>forðapl</v>
      </c>
      <c r="D124" s="2">
        <f>VLOOKUP($A124,ciffob,10,FALSE)</f>
        <v>50</v>
      </c>
      <c r="E124" s="2" t="str">
        <f>VLOOKUP($A124,ciffob,11,FALSE)</f>
        <v>mcg/klst</v>
      </c>
      <c r="F124" s="2">
        <f>VLOOKUP($A124,ciffob,12,FALSE)</f>
        <v>5</v>
      </c>
      <c r="G124" s="2" t="str">
        <f>VLOOKUP($A124,ciffob,13,FALSE)</f>
        <v>stk</v>
      </c>
      <c r="H124" s="2">
        <f>VLOOKUP($A124,ciffob,14,FALSE)</f>
        <v>1</v>
      </c>
      <c r="I124" s="2" t="str">
        <f>VLOOKUP($A124,ciffob,15,FALSE)</f>
        <v>þpakki</v>
      </c>
      <c r="J124" s="2" t="str">
        <f>VLOOKUP($A124,ciffob,20,FALSE)</f>
        <v>R</v>
      </c>
      <c r="K124" s="2">
        <f>VLOOKUP($A124,ciffob,23,FALSE)</f>
        <v>1</v>
      </c>
      <c r="L124" s="2">
        <f>VLOOKUP($A124,ciffob,24,FALSE)</f>
        <v>0</v>
      </c>
      <c r="M124" s="22">
        <f>VLOOKUP($A124,ciffob,26,FALSE)</f>
        <v>0</v>
      </c>
      <c r="N124" s="21">
        <f>VLOOKUP($A124,ciffob,56,FALSE)</f>
        <v>7556</v>
      </c>
      <c r="O124" s="21">
        <f>VLOOKUP($A124,ciffob,57,FALSE)</f>
        <v>11769</v>
      </c>
      <c r="P124" s="21">
        <f>VLOOKUP($A124,ciffob,52,FALSE)</f>
        <v>11769</v>
      </c>
    </row>
    <row r="125" spans="1:16" ht="15">
      <c r="A125">
        <v>159130</v>
      </c>
      <c r="B125" s="2" t="str">
        <f>VLOOKUP(A125,ciffob,8,FALSE)</f>
        <v>Fentanyl Actavis</v>
      </c>
      <c r="C125" s="2" t="str">
        <f>VLOOKUP($A125,ciffob,9,FALSE)</f>
        <v>forðapl</v>
      </c>
      <c r="D125" s="2">
        <f>VLOOKUP($A125,ciffob,10,FALSE)</f>
        <v>75</v>
      </c>
      <c r="E125" s="2" t="str">
        <f>VLOOKUP($A125,ciffob,11,FALSE)</f>
        <v>mcg/klst</v>
      </c>
      <c r="F125" s="2">
        <f>VLOOKUP($A125,ciffob,12,FALSE)</f>
        <v>5</v>
      </c>
      <c r="G125" s="2" t="str">
        <f>VLOOKUP($A125,ciffob,13,FALSE)</f>
        <v>stk</v>
      </c>
      <c r="H125" s="2">
        <f>VLOOKUP($A125,ciffob,14,FALSE)</f>
        <v>1</v>
      </c>
      <c r="I125" s="2" t="str">
        <f>VLOOKUP($A125,ciffob,15,FALSE)</f>
        <v>þpakki</v>
      </c>
      <c r="J125" s="2" t="str">
        <f>VLOOKUP($A125,ciffob,20,FALSE)</f>
        <v>R</v>
      </c>
      <c r="K125" s="2">
        <f>VLOOKUP($A125,ciffob,23,FALSE)</f>
        <v>1</v>
      </c>
      <c r="L125" s="2">
        <f>VLOOKUP($A125,ciffob,24,FALSE)</f>
        <v>0</v>
      </c>
      <c r="M125" s="22">
        <f>VLOOKUP($A125,ciffob,26,FALSE)</f>
        <v>0</v>
      </c>
      <c r="N125" s="21">
        <f>VLOOKUP($A125,ciffob,56,FALSE)</f>
        <v>10574</v>
      </c>
      <c r="O125" s="21">
        <f>VLOOKUP($A125,ciffob,57,FALSE)</f>
        <v>15817</v>
      </c>
      <c r="P125" s="21">
        <f>VLOOKUP($A125,ciffob,52,FALSE)</f>
        <v>15817</v>
      </c>
    </row>
    <row r="126" spans="1:16" ht="15">
      <c r="A126">
        <v>159141</v>
      </c>
      <c r="B126" s="2" t="str">
        <f>VLOOKUP(A126,ciffob,8,FALSE)</f>
        <v>Fentanyl Actavis</v>
      </c>
      <c r="C126" s="2" t="str">
        <f>VLOOKUP($A126,ciffob,9,FALSE)</f>
        <v>forðapl</v>
      </c>
      <c r="D126" s="2">
        <f>VLOOKUP($A126,ciffob,10,FALSE)</f>
        <v>100</v>
      </c>
      <c r="E126" s="2" t="str">
        <f>VLOOKUP($A126,ciffob,11,FALSE)</f>
        <v>mcg/klst</v>
      </c>
      <c r="F126" s="2">
        <f>VLOOKUP($A126,ciffob,12,FALSE)</f>
        <v>5</v>
      </c>
      <c r="G126" s="2" t="str">
        <f>VLOOKUP($A126,ciffob,13,FALSE)</f>
        <v>stk</v>
      </c>
      <c r="H126" s="2">
        <f>VLOOKUP($A126,ciffob,14,FALSE)</f>
        <v>1</v>
      </c>
      <c r="I126" s="2" t="str">
        <f>VLOOKUP($A126,ciffob,15,FALSE)</f>
        <v>þpakki</v>
      </c>
      <c r="J126" s="2" t="str">
        <f>VLOOKUP($A126,ciffob,20,FALSE)</f>
        <v>R</v>
      </c>
      <c r="K126" s="2">
        <f>VLOOKUP($A126,ciffob,23,FALSE)</f>
        <v>1</v>
      </c>
      <c r="L126" s="2">
        <f>VLOOKUP($A126,ciffob,24,FALSE)</f>
        <v>0</v>
      </c>
      <c r="M126" s="22">
        <f>VLOOKUP($A126,ciffob,26,FALSE)</f>
        <v>0</v>
      </c>
      <c r="N126" s="21">
        <f>VLOOKUP($A126,ciffob,56,FALSE)</f>
        <v>12711</v>
      </c>
      <c r="O126" s="21">
        <f>VLOOKUP($A126,ciffob,57,FALSE)</f>
        <v>18875</v>
      </c>
      <c r="P126" s="21">
        <f>VLOOKUP($A126,ciffob,52,FALSE)</f>
        <v>18875</v>
      </c>
    </row>
    <row r="127" spans="1:16" ht="15">
      <c r="A127" s="1">
        <v>131987</v>
      </c>
      <c r="B127" s="2" t="str">
        <f>VLOOKUP(A127,ciffob,8,FALSE)</f>
        <v>Doxytab</v>
      </c>
      <c r="C127" s="2" t="str">
        <f>VLOOKUP($A127,ciffob,9,FALSE)</f>
        <v>töflur</v>
      </c>
      <c r="D127" s="2">
        <f>VLOOKUP($A127,ciffob,10,FALSE)</f>
        <v>100</v>
      </c>
      <c r="E127" s="2" t="str">
        <f>VLOOKUP($A127,ciffob,11,FALSE)</f>
        <v>mg</v>
      </c>
      <c r="F127" s="2">
        <f>VLOOKUP($A127,ciffob,12,FALSE)</f>
        <v>10</v>
      </c>
      <c r="G127" s="2" t="str">
        <f>VLOOKUP($A127,ciffob,13,FALSE)</f>
        <v>stk</v>
      </c>
      <c r="H127" s="2">
        <f>VLOOKUP($A127,ciffob,14,FALSE)</f>
        <v>1</v>
      </c>
      <c r="I127" s="2" t="str">
        <f>VLOOKUP($A127,ciffob,15,FALSE)</f>
        <v>glas</v>
      </c>
      <c r="J127" s="2" t="str">
        <f>VLOOKUP($A127,ciffob,20,FALSE)</f>
        <v>R</v>
      </c>
      <c r="K127" s="2">
        <f>VLOOKUP($A127,ciffob,23,FALSE)</f>
        <v>0</v>
      </c>
      <c r="L127" s="2">
        <f>VLOOKUP($A127,ciffob,24,FALSE)</f>
        <v>0</v>
      </c>
      <c r="M127" s="22">
        <f>VLOOKUP($A127,ciffob,26,FALSE)</f>
        <v>0</v>
      </c>
      <c r="N127" s="21">
        <f>VLOOKUP($A127,ciffob,56,FALSE)</f>
        <v>404</v>
      </c>
      <c r="O127" s="21">
        <f>VLOOKUP($A127,ciffob,57,FALSE)</f>
        <v>902</v>
      </c>
      <c r="P127" s="21">
        <f>VLOOKUP($A127,ciffob,52,FALSE)</f>
        <v>902</v>
      </c>
    </row>
    <row r="128" spans="1:16" ht="1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2"/>
      <c r="N128" s="21"/>
      <c r="O128" s="21"/>
      <c r="P128" s="21"/>
    </row>
    <row r="129" spans="1:16" ht="15">
      <c r="A129" s="24" t="s">
        <v>7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2"/>
      <c r="N129" s="21"/>
      <c r="O129" s="21"/>
      <c r="P129" s="21"/>
    </row>
    <row r="130" spans="1:16" ht="15">
      <c r="A130" s="1">
        <v>18779</v>
      </c>
      <c r="B130" s="2" t="str">
        <f>VLOOKUP(A130,ciffob,8,FALSE)</f>
        <v>Copaxone</v>
      </c>
      <c r="C130" s="2" t="str">
        <f>VLOOKUP($A130,ciffob,9,FALSE)</f>
        <v>stl</v>
      </c>
      <c r="D130" s="2">
        <f>VLOOKUP($A130,ciffob,10,FALSE)</f>
        <v>20</v>
      </c>
      <c r="E130" s="2" t="str">
        <f>VLOOKUP($A130,ciffob,11,FALSE)</f>
        <v>mg/spr</v>
      </c>
      <c r="F130" s="2">
        <f>VLOOKUP($A130,ciffob,12,FALSE)</f>
        <v>28</v>
      </c>
      <c r="G130" s="2" t="str">
        <f>VLOOKUP($A130,ciffob,13,FALSE)</f>
        <v>spr</v>
      </c>
      <c r="H130" s="2">
        <f>VLOOKUP($A130,ciffob,14,FALSE)</f>
        <v>1</v>
      </c>
      <c r="I130" s="2" t="str">
        <f>VLOOKUP($A130,ciffob,15,FALSE)</f>
        <v>pakki</v>
      </c>
      <c r="J130" s="2" t="str">
        <f>VLOOKUP($A130,ciffob,20,FALSE)</f>
        <v>R</v>
      </c>
      <c r="K130" s="2">
        <f>VLOOKUP($A130,ciffob,23,FALSE)</f>
        <v>0</v>
      </c>
      <c r="L130" s="2">
        <f>VLOOKUP($A130,ciffob,24,FALSE)</f>
        <v>1</v>
      </c>
      <c r="M130" s="22">
        <f>VLOOKUP($A130,ciffob,26,FALSE)</f>
        <v>1</v>
      </c>
      <c r="N130" s="21">
        <f>VLOOKUP($A130,ciffob,56,FALSE)</f>
        <v>130378</v>
      </c>
      <c r="O130" s="21">
        <f>VLOOKUP($A130,ciffob,57,FALSE)</f>
        <v>164188</v>
      </c>
      <c r="P130" s="21">
        <f>VLOOKUP($A130,ciffob,52,FALSE)</f>
      </c>
    </row>
    <row r="131" spans="1:16" ht="15">
      <c r="A131" s="1">
        <v>6903</v>
      </c>
      <c r="B131" s="2" t="str">
        <f>VLOOKUP(A131,ciffob,8,FALSE)</f>
        <v>Copaxone</v>
      </c>
      <c r="C131" s="2" t="str">
        <f>VLOOKUP($A131,ciffob,9,FALSE)</f>
        <v>sts</v>
      </c>
      <c r="D131" s="2">
        <f>VLOOKUP($A131,ciffob,10,FALSE)</f>
        <v>20</v>
      </c>
      <c r="E131" s="2" t="str">
        <f>VLOOKUP($A131,ciffob,11,FALSE)</f>
        <v>mg/hgl</v>
      </c>
      <c r="F131" s="2">
        <f>VLOOKUP($A131,ciffob,12,FALSE)</f>
        <v>28</v>
      </c>
      <c r="G131" s="2" t="str">
        <f>VLOOKUP($A131,ciffob,13,FALSE)</f>
        <v>hgl</v>
      </c>
      <c r="H131" s="2">
        <f>VLOOKUP($A131,ciffob,14,FALSE)</f>
        <v>1</v>
      </c>
      <c r="I131" s="2" t="str">
        <f>VLOOKUP($A131,ciffob,15,FALSE)</f>
        <v>pakki</v>
      </c>
      <c r="J131" s="2" t="str">
        <f>VLOOKUP($A131,ciffob,20,FALSE)</f>
        <v>R</v>
      </c>
      <c r="K131" s="2">
        <f>VLOOKUP($A131,ciffob,23,FALSE)</f>
        <v>0</v>
      </c>
      <c r="L131" s="2">
        <f>VLOOKUP($A131,ciffob,24,FALSE)</f>
        <v>1</v>
      </c>
      <c r="M131" s="22">
        <f>VLOOKUP($A131,ciffob,26,FALSE)</f>
        <v>1</v>
      </c>
      <c r="N131" s="21">
        <f>VLOOKUP($A131,ciffob,56,FALSE)</f>
        <v>138485</v>
      </c>
      <c r="O131" s="21">
        <f>VLOOKUP($A131,ciffob,57,FALSE)</f>
        <v>174281</v>
      </c>
      <c r="P131" s="21">
        <f>VLOOKUP($A131,ciffob,52,FALSE)</f>
      </c>
    </row>
    <row r="132" spans="1:16" ht="15">
      <c r="A132" s="1">
        <v>432336</v>
      </c>
      <c r="B132" s="2" t="str">
        <f>VLOOKUP(A132,ciffob,8,FALSE)</f>
        <v>Netilyn</v>
      </c>
      <c r="C132" s="2" t="str">
        <f>VLOOKUP($A132,ciffob,9,FALSE)</f>
        <v>stl/irþ</v>
      </c>
      <c r="D132" s="2">
        <f>VLOOKUP($A132,ciffob,10,FALSE)</f>
        <v>10</v>
      </c>
      <c r="E132" s="2" t="str">
        <f>VLOOKUP($A132,ciffob,11,FALSE)</f>
        <v>mg/ml</v>
      </c>
      <c r="F132" s="2">
        <f>VLOOKUP($A132,ciffob,12,FALSE)</f>
        <v>1.5</v>
      </c>
      <c r="G132" s="2" t="str">
        <f>VLOOKUP($A132,ciffob,13,FALSE)</f>
        <v>ml</v>
      </c>
      <c r="H132" s="2">
        <f>VLOOKUP($A132,ciffob,14,FALSE)</f>
        <v>10</v>
      </c>
      <c r="I132" s="2" t="str">
        <f>VLOOKUP($A132,ciffob,15,FALSE)</f>
        <v>lykjur</v>
      </c>
      <c r="J132" s="2" t="str">
        <f>VLOOKUP($A132,ciffob,20,FALSE)</f>
        <v>R</v>
      </c>
      <c r="K132" s="2">
        <f>VLOOKUP($A132,ciffob,23,FALSE)</f>
        <v>0</v>
      </c>
      <c r="L132" s="2">
        <f>VLOOKUP($A132,ciffob,24,FALSE)</f>
        <v>0</v>
      </c>
      <c r="M132" s="22">
        <f>VLOOKUP($A132,ciffob,26,FALSE)</f>
        <v>1</v>
      </c>
      <c r="N132" s="21">
        <f>VLOOKUP($A132,ciffob,56,FALSE)</f>
        <v>2449</v>
      </c>
      <c r="O132" s="21">
        <f>VLOOKUP($A132,ciffob,57,FALSE)</f>
        <v>3506</v>
      </c>
      <c r="P132" s="21">
        <f>VLOOKUP($A132,ciffob,52,FALSE)</f>
      </c>
    </row>
    <row r="133" spans="1:16" ht="15">
      <c r="A133" s="1">
        <v>7758</v>
      </c>
      <c r="B133" s="2" t="s">
        <v>30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2"/>
      <c r="N133" s="21"/>
      <c r="O133" s="21"/>
      <c r="P133" s="21"/>
    </row>
    <row r="134" spans="1:16" ht="15">
      <c r="A134" s="24" t="s">
        <v>8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2"/>
      <c r="N134" s="21"/>
      <c r="O134" s="21"/>
      <c r="P134" s="21"/>
    </row>
    <row r="135" spans="1:16" ht="15">
      <c r="A135" s="1">
        <v>126385</v>
      </c>
      <c r="B135" s="2" t="str">
        <f>VLOOKUP(A135,ciffob,8,FALSE)</f>
        <v>Hycamtin</v>
      </c>
      <c r="C135" s="2" t="str">
        <f>VLOOKUP($A135,ciffob,9,FALSE)</f>
        <v>hylki</v>
      </c>
      <c r="D135" s="2">
        <f>VLOOKUP($A135,ciffob,10,FALSE)</f>
        <v>0.25</v>
      </c>
      <c r="E135" s="2" t="str">
        <f>VLOOKUP($A135,ciffob,11,FALSE)</f>
        <v>mg</v>
      </c>
      <c r="F135" s="2">
        <f>VLOOKUP($A135,ciffob,12,FALSE)</f>
        <v>10</v>
      </c>
      <c r="G135" s="2" t="str">
        <f>VLOOKUP($A135,ciffob,13,FALSE)</f>
        <v>stk</v>
      </c>
      <c r="H135" s="2">
        <f>VLOOKUP($A135,ciffob,14,FALSE)</f>
        <v>1</v>
      </c>
      <c r="I135" s="2" t="str">
        <f>VLOOKUP($A135,ciffob,15,FALSE)</f>
        <v>þpakki</v>
      </c>
      <c r="J135" s="2" t="str">
        <f>VLOOKUP($A135,ciffob,20,FALSE)</f>
        <v>R</v>
      </c>
      <c r="K135" s="2">
        <f>VLOOKUP($A135,ciffob,23,FALSE)</f>
        <v>0</v>
      </c>
      <c r="L135" s="2">
        <f>VLOOKUP($A135,ciffob,24,FALSE)</f>
        <v>1</v>
      </c>
      <c r="M135" s="22">
        <f>VLOOKUP($A135,ciffob,26,FALSE)</f>
        <v>1</v>
      </c>
      <c r="N135" s="21">
        <f>VLOOKUP($A135,ciffob,56,FALSE)</f>
        <v>32245</v>
      </c>
      <c r="O135" s="21">
        <f>VLOOKUP($A135,ciffob,57,FALSE)</f>
        <v>42013</v>
      </c>
      <c r="P135" s="21">
        <f>VLOOKUP($A135,ciffob,52,FALSE)</f>
      </c>
    </row>
    <row r="136" spans="1:16" ht="15">
      <c r="A136" s="1">
        <v>126374</v>
      </c>
      <c r="B136" s="2" t="str">
        <f>VLOOKUP(A136,ciffob,8,FALSE)</f>
        <v>Hycamtin</v>
      </c>
      <c r="C136" s="2" t="str">
        <f>VLOOKUP($A136,ciffob,9,FALSE)</f>
        <v>hylki</v>
      </c>
      <c r="D136" s="2">
        <f>VLOOKUP($A136,ciffob,10,FALSE)</f>
        <v>1</v>
      </c>
      <c r="E136" s="2" t="str">
        <f>VLOOKUP($A136,ciffob,11,FALSE)</f>
        <v>mg</v>
      </c>
      <c r="F136" s="2">
        <f>VLOOKUP($A136,ciffob,12,FALSE)</f>
        <v>10</v>
      </c>
      <c r="G136" s="2" t="str">
        <f>VLOOKUP($A136,ciffob,13,FALSE)</f>
        <v>stk</v>
      </c>
      <c r="H136" s="2">
        <f>VLOOKUP($A136,ciffob,14,FALSE)</f>
        <v>1</v>
      </c>
      <c r="I136" s="2" t="str">
        <f>VLOOKUP($A136,ciffob,15,FALSE)</f>
        <v>þpakki</v>
      </c>
      <c r="J136" s="2" t="str">
        <f>VLOOKUP($A136,ciffob,20,FALSE)</f>
        <v>R</v>
      </c>
      <c r="K136" s="2">
        <f>VLOOKUP($A136,ciffob,23,FALSE)</f>
        <v>0</v>
      </c>
      <c r="L136" s="2">
        <f>VLOOKUP($A136,ciffob,24,FALSE)</f>
        <v>1</v>
      </c>
      <c r="M136" s="22">
        <f>VLOOKUP($A136,ciffob,26,FALSE)</f>
        <v>1</v>
      </c>
      <c r="N136" s="21">
        <f>VLOOKUP($A136,ciffob,56,FALSE)</f>
        <v>125644</v>
      </c>
      <c r="O136" s="21">
        <f>VLOOKUP($A136,ciffob,57,FALSE)</f>
        <v>158294</v>
      </c>
      <c r="P136" s="21">
        <f>VLOOKUP($A136,ciffob,52,FALSE)</f>
      </c>
    </row>
    <row r="137" spans="1:16" ht="15">
      <c r="A137" s="1">
        <v>575472</v>
      </c>
      <c r="B137" s="2" t="str">
        <f>VLOOKUP(A137,ciffob,8,FALSE)</f>
        <v>Prioderm</v>
      </c>
      <c r="C137" s="2" t="str">
        <f>VLOOKUP($A137,ciffob,9,FALSE)</f>
        <v>hársápa</v>
      </c>
      <c r="D137" s="2">
        <f>VLOOKUP($A137,ciffob,10,FALSE)</f>
        <v>10</v>
      </c>
      <c r="E137" s="2" t="str">
        <f>VLOOKUP($A137,ciffob,11,FALSE)</f>
        <v>mg/ml</v>
      </c>
      <c r="F137" s="2">
        <f>VLOOKUP($A137,ciffob,12,FALSE)</f>
        <v>40</v>
      </c>
      <c r="G137" s="2" t="str">
        <f>VLOOKUP($A137,ciffob,13,FALSE)</f>
        <v>g</v>
      </c>
      <c r="H137" s="2">
        <f>VLOOKUP($A137,ciffob,14,FALSE)</f>
        <v>1</v>
      </c>
      <c r="I137" s="2" t="str">
        <f>VLOOKUP($A137,ciffob,15,FALSE)</f>
        <v>túpa</v>
      </c>
      <c r="J137" s="2" t="str">
        <f>VLOOKUP($A137,ciffob,20,FALSE)</f>
        <v>L</v>
      </c>
      <c r="K137" s="2">
        <f>VLOOKUP($A137,ciffob,23,FALSE)</f>
        <v>0</v>
      </c>
      <c r="L137" s="2">
        <f>VLOOKUP($A137,ciffob,24,FALSE)</f>
        <v>0</v>
      </c>
      <c r="M137" s="22">
        <f>VLOOKUP($A137,ciffob,26,FALSE)</f>
        <v>0</v>
      </c>
      <c r="N137" s="21">
        <f>VLOOKUP($A137,ciffob,56,FALSE)</f>
        <v>0</v>
      </c>
      <c r="O137" s="21">
        <f>VLOOKUP($A137,ciffob,57,FALSE)</f>
        <v>0</v>
      </c>
      <c r="P137" s="21">
        <f>VLOOKUP($A137,ciffob,52,FALSE)</f>
      </c>
    </row>
    <row r="138" spans="1:16" ht="15">
      <c r="A138" s="24" t="s">
        <v>9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2"/>
      <c r="N138" s="21"/>
      <c r="O138" s="21"/>
      <c r="P138" s="21"/>
    </row>
    <row r="139" spans="1:16" ht="15">
      <c r="A139" s="1">
        <v>90232</v>
      </c>
      <c r="B139" s="2" t="str">
        <f>VLOOKUP(A139,ciffob,8,FALSE)</f>
        <v>Erbitux</v>
      </c>
      <c r="C139" s="2" t="str">
        <f>VLOOKUP($A139,ciffob,9,FALSE)</f>
        <v>irl</v>
      </c>
      <c r="D139" s="2">
        <f>VLOOKUP($A139,ciffob,10,FALSE)</f>
        <v>5</v>
      </c>
      <c r="E139" s="2" t="str">
        <f>VLOOKUP($A139,ciffob,11,FALSE)</f>
        <v>mg/ml</v>
      </c>
      <c r="F139" s="2">
        <f>VLOOKUP($A139,ciffob,12,FALSE)</f>
        <v>20</v>
      </c>
      <c r="G139" s="2" t="str">
        <f>VLOOKUP($A139,ciffob,13,FALSE)</f>
        <v>ml</v>
      </c>
      <c r="H139" s="2">
        <f>VLOOKUP($A139,ciffob,14,FALSE)</f>
        <v>1</v>
      </c>
      <c r="I139" s="2" t="str">
        <f>VLOOKUP($A139,ciffob,15,FALSE)</f>
        <v>hgl</v>
      </c>
      <c r="J139" s="2" t="str">
        <f>VLOOKUP($A139,ciffob,20,FALSE)</f>
        <v>R</v>
      </c>
      <c r="K139" s="2">
        <f>VLOOKUP($A139,ciffob,23,FALSE)</f>
        <v>0</v>
      </c>
      <c r="L139" s="2">
        <f>VLOOKUP($A139,ciffob,24,FALSE)</f>
        <v>1</v>
      </c>
      <c r="M139" s="22">
        <f>VLOOKUP($A139,ciffob,26,FALSE)</f>
        <v>1</v>
      </c>
      <c r="N139" s="21">
        <f>VLOOKUP($A139,ciffob,56,FALSE)</f>
        <v>45820</v>
      </c>
      <c r="O139" s="21">
        <f>VLOOKUP($A139,ciffob,57,FALSE)</f>
        <v>58913</v>
      </c>
      <c r="P139" s="21">
        <f>VLOOKUP($A139,ciffob,52,FALSE)</f>
      </c>
    </row>
    <row r="140" spans="1:16" ht="15">
      <c r="A140" s="1">
        <v>90242</v>
      </c>
      <c r="B140" s="2" t="str">
        <f>VLOOKUP(A140,ciffob,8,FALSE)</f>
        <v>Erbitux</v>
      </c>
      <c r="C140" s="2" t="str">
        <f>VLOOKUP($A140,ciffob,9,FALSE)</f>
        <v>irl</v>
      </c>
      <c r="D140" s="2">
        <f>VLOOKUP($A140,ciffob,10,FALSE)</f>
        <v>5</v>
      </c>
      <c r="E140" s="2" t="str">
        <f>VLOOKUP($A140,ciffob,11,FALSE)</f>
        <v>mg/ml</v>
      </c>
      <c r="F140" s="2">
        <f>VLOOKUP($A140,ciffob,12,FALSE)</f>
        <v>100</v>
      </c>
      <c r="G140" s="2" t="str">
        <f>VLOOKUP($A140,ciffob,13,FALSE)</f>
        <v>ml</v>
      </c>
      <c r="H140" s="2">
        <f>VLOOKUP($A140,ciffob,14,FALSE)</f>
        <v>1</v>
      </c>
      <c r="I140" s="2" t="str">
        <f>VLOOKUP($A140,ciffob,15,FALSE)</f>
        <v>hgl</v>
      </c>
      <c r="J140" s="2" t="str">
        <f>VLOOKUP($A140,ciffob,20,FALSE)</f>
        <v>R</v>
      </c>
      <c r="K140" s="2">
        <f>VLOOKUP($A140,ciffob,23,FALSE)</f>
        <v>0</v>
      </c>
      <c r="L140" s="2">
        <f>VLOOKUP($A140,ciffob,24,FALSE)</f>
        <v>1</v>
      </c>
      <c r="M140" s="22">
        <f>VLOOKUP($A140,ciffob,26,FALSE)</f>
        <v>1</v>
      </c>
      <c r="N140" s="21">
        <f>VLOOKUP($A140,ciffob,56,FALSE)</f>
        <v>229100</v>
      </c>
      <c r="O140" s="21">
        <f>VLOOKUP($A140,ciffob,57,FALSE)</f>
        <v>287097</v>
      </c>
      <c r="P140" s="21">
        <f>VLOOKUP($A140,ciffob,52,FALSE)</f>
      </c>
    </row>
    <row r="141" spans="1:16" ht="15">
      <c r="A141" s="1">
        <v>137641</v>
      </c>
      <c r="B141" s="2" t="str">
        <f>VLOOKUP(A141,ciffob,8,FALSE)</f>
        <v>Lucentis</v>
      </c>
      <c r="C141" s="2" t="str">
        <f>VLOOKUP($A141,ciffob,9,FALSE)</f>
        <v>stl</v>
      </c>
      <c r="D141" s="2">
        <f>VLOOKUP($A141,ciffob,10,FALSE)</f>
        <v>10</v>
      </c>
      <c r="E141" s="2" t="str">
        <f>VLOOKUP($A141,ciffob,11,FALSE)</f>
        <v>mg/ml</v>
      </c>
      <c r="F141" s="2">
        <f>VLOOKUP($A141,ciffob,12,FALSE)</f>
        <v>0.23</v>
      </c>
      <c r="G141" s="2" t="str">
        <f>VLOOKUP($A141,ciffob,13,FALSE)</f>
        <v>ml</v>
      </c>
      <c r="H141" s="2">
        <f>VLOOKUP($A141,ciffob,14,FALSE)</f>
        <v>1</v>
      </c>
      <c r="I141" s="2" t="str">
        <f>VLOOKUP($A141,ciffob,15,FALSE)</f>
        <v>hgl</v>
      </c>
      <c r="J141" s="2" t="str">
        <f>VLOOKUP($A141,ciffob,20,FALSE)</f>
        <v>R</v>
      </c>
      <c r="K141" s="2">
        <f>VLOOKUP($A141,ciffob,23,FALSE)</f>
        <v>0</v>
      </c>
      <c r="L141" s="2">
        <f>VLOOKUP($A141,ciffob,24,FALSE)</f>
        <v>1</v>
      </c>
      <c r="M141" s="22">
        <f>VLOOKUP($A141,ciffob,26,FALSE)</f>
        <v>1</v>
      </c>
      <c r="N141" s="21">
        <f>VLOOKUP($A141,ciffob,56,FALSE)</f>
        <v>174820</v>
      </c>
      <c r="O141" s="21">
        <f>VLOOKUP($A141,ciffob,57,FALSE)</f>
        <v>219518</v>
      </c>
      <c r="P141" s="21">
        <f>VLOOKUP($A141,ciffob,52,FALSE)</f>
      </c>
    </row>
    <row r="142" spans="1:16" ht="15">
      <c r="A142" s="1">
        <v>20700</v>
      </c>
      <c r="B142" s="2" t="str">
        <f>VLOOKUP(A142,ciffob,8,FALSE)</f>
        <v>Raptiva</v>
      </c>
      <c r="C142" s="2" t="str">
        <f>VLOOKUP($A142,ciffob,9,FALSE)</f>
        <v>sts</v>
      </c>
      <c r="D142" s="2">
        <f>VLOOKUP($A142,ciffob,10,FALSE)</f>
        <v>100</v>
      </c>
      <c r="E142" s="2" t="str">
        <f>VLOOKUP($A142,ciffob,11,FALSE)</f>
        <v>mg/ml</v>
      </c>
      <c r="F142" s="2">
        <f>VLOOKUP($A142,ciffob,12,FALSE)</f>
        <v>125</v>
      </c>
      <c r="G142" s="2" t="str">
        <f>VLOOKUP($A142,ciffob,13,FALSE)</f>
        <v>mg</v>
      </c>
      <c r="H142" s="2">
        <f>VLOOKUP($A142,ciffob,14,FALSE)</f>
        <v>4</v>
      </c>
      <c r="I142" s="2" t="str">
        <f>VLOOKUP($A142,ciffob,15,FALSE)</f>
        <v>hgl</v>
      </c>
      <c r="J142" s="2" t="str">
        <f>VLOOKUP($A142,ciffob,20,FALSE)</f>
        <v>R</v>
      </c>
      <c r="K142" s="2">
        <f>VLOOKUP($A142,ciffob,23,FALSE)</f>
        <v>0</v>
      </c>
      <c r="L142" s="2">
        <f>VLOOKUP($A142,ciffob,24,FALSE)</f>
        <v>1</v>
      </c>
      <c r="M142" s="22">
        <f>VLOOKUP($A142,ciffob,26,FALSE)</f>
        <v>1</v>
      </c>
      <c r="N142" s="21">
        <f>VLOOKUP($A142,ciffob,56,FALSE)</f>
        <v>183075</v>
      </c>
      <c r="O142" s="21">
        <f>VLOOKUP($A142,ciffob,57,FALSE)</f>
        <v>229796</v>
      </c>
      <c r="P142" s="21">
        <f>VLOOKUP($A142,ciffob,52,FALSE)</f>
      </c>
    </row>
    <row r="143" spans="1:16" ht="15">
      <c r="A143" s="1">
        <v>56915</v>
      </c>
      <c r="B143" s="2" t="str">
        <f>VLOOKUP(A143,ciffob,8,FALSE)</f>
        <v>Tysabri</v>
      </c>
      <c r="C143" s="2" t="str">
        <f>VLOOKUP($A143,ciffob,9,FALSE)</f>
        <v>irþ</v>
      </c>
      <c r="D143" s="2">
        <f>VLOOKUP($A143,ciffob,10,FALSE)</f>
        <v>300</v>
      </c>
      <c r="E143" s="2" t="str">
        <f>VLOOKUP($A143,ciffob,11,FALSE)</f>
        <v>mg/hgl</v>
      </c>
      <c r="F143" s="2">
        <f>VLOOKUP($A143,ciffob,12,FALSE)</f>
        <v>15</v>
      </c>
      <c r="G143" s="2" t="str">
        <f>VLOOKUP($A143,ciffob,13,FALSE)</f>
        <v>ml</v>
      </c>
      <c r="H143" s="2">
        <f>VLOOKUP($A143,ciffob,14,FALSE)</f>
        <v>1</v>
      </c>
      <c r="I143" s="2" t="str">
        <f>VLOOKUP($A143,ciffob,15,FALSE)</f>
        <v>hgl</v>
      </c>
      <c r="J143" s="2" t="str">
        <f>VLOOKUP($A143,ciffob,20,FALSE)</f>
        <v>R</v>
      </c>
      <c r="K143" s="2">
        <f>VLOOKUP($A143,ciffob,23,FALSE)</f>
        <v>0</v>
      </c>
      <c r="L143" s="2">
        <f>VLOOKUP($A143,ciffob,24,FALSE)</f>
        <v>1</v>
      </c>
      <c r="M143" s="22">
        <f>VLOOKUP($A143,ciffob,26,FALSE)</f>
        <v>1</v>
      </c>
      <c r="N143" s="21">
        <f>VLOOKUP($A143,ciffob,56,FALSE)</f>
        <v>337362</v>
      </c>
      <c r="O143" s="21">
        <f>VLOOKUP($A143,ciffob,57,FALSE)</f>
        <v>421883</v>
      </c>
      <c r="P143" s="21">
        <f>VLOOKUP($A143,ciffob,52,FALSE)</f>
      </c>
    </row>
    <row r="144" spans="1:16" ht="15">
      <c r="A144" s="1">
        <v>117721</v>
      </c>
      <c r="B144" s="2" t="str">
        <f>VLOOKUP(A144,ciffob,8,FALSE)</f>
        <v>Verucid</v>
      </c>
      <c r="C144" s="2" t="str">
        <f>VLOOKUP($A144,ciffob,9,FALSE)</f>
        <v>hlaup</v>
      </c>
      <c r="D144" s="2">
        <f>VLOOKUP($A144,ciffob,10,FALSE)</f>
        <v>0</v>
      </c>
      <c r="E144" s="2">
        <f>VLOOKUP($A144,ciffob,11,FALSE)</f>
      </c>
      <c r="F144" s="2">
        <f>VLOOKUP($A144,ciffob,12,FALSE)</f>
        <v>5</v>
      </c>
      <c r="G144" s="2" t="str">
        <f>VLOOKUP($A144,ciffob,13,FALSE)</f>
        <v>g</v>
      </c>
      <c r="H144" s="2">
        <f>VLOOKUP($A144,ciffob,14,FALSE)</f>
        <v>1</v>
      </c>
      <c r="I144" s="2" t="str">
        <f>VLOOKUP($A144,ciffob,15,FALSE)</f>
        <v>túpa</v>
      </c>
      <c r="J144" s="2" t="str">
        <f>VLOOKUP($A144,ciffob,20,FALSE)</f>
        <v>L</v>
      </c>
      <c r="K144" s="2">
        <f>VLOOKUP($A144,ciffob,23,FALSE)</f>
        <v>0</v>
      </c>
      <c r="L144" s="2">
        <f>VLOOKUP($A144,ciffob,24,FALSE)</f>
        <v>0</v>
      </c>
      <c r="M144" s="22">
        <f>VLOOKUP($A144,ciffob,26,FALSE)</f>
        <v>0</v>
      </c>
      <c r="N144" s="21">
        <f>VLOOKUP($A144,ciffob,56,FALSE)</f>
        <v>0</v>
      </c>
      <c r="O144" s="21">
        <f>VLOOKUP($A144,ciffob,57,FALSE)</f>
      </c>
      <c r="P144" s="21">
        <f>VLOOKUP($A144,ciffob,52,FALSE)</f>
      </c>
    </row>
    <row r="145" spans="1:16" ht="15">
      <c r="A145" s="24" t="s">
        <v>3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2"/>
      <c r="N145" s="21"/>
      <c r="O145" s="21"/>
      <c r="P145" s="21"/>
    </row>
    <row r="146" spans="1:16" ht="15">
      <c r="A146" s="1">
        <v>15448</v>
      </c>
      <c r="B146" s="2" t="str">
        <f>VLOOKUP(A146,ciffob,8,FALSE)</f>
        <v>Levemir Penfill</v>
      </c>
      <c r="C146" s="2" t="str">
        <f>VLOOKUP($A146,ciffob,9,FALSE)</f>
        <v>stl</v>
      </c>
      <c r="D146" s="2">
        <f>VLOOKUP($A146,ciffob,10,FALSE)</f>
        <v>100</v>
      </c>
      <c r="E146" s="2" t="str">
        <f>VLOOKUP($A146,ciffob,11,FALSE)</f>
        <v>ae/ml</v>
      </c>
      <c r="F146" s="2">
        <f>VLOOKUP($A146,ciffob,12,FALSE)</f>
        <v>3</v>
      </c>
      <c r="G146" s="2" t="str">
        <f>VLOOKUP($A146,ciffob,13,FALSE)</f>
        <v>ml</v>
      </c>
      <c r="H146" s="2">
        <f>VLOOKUP($A146,ciffob,14,FALSE)</f>
        <v>5</v>
      </c>
      <c r="I146" s="2" t="str">
        <f>VLOOKUP($A146,ciffob,15,FALSE)</f>
        <v>rörlyk</v>
      </c>
      <c r="J146" s="2" t="str">
        <f>VLOOKUP($A146,ciffob,20,FALSE)</f>
        <v>R</v>
      </c>
      <c r="K146" s="2">
        <f>VLOOKUP($A146,ciffob,23,FALSE)</f>
        <v>0</v>
      </c>
      <c r="L146" s="2">
        <f>VLOOKUP($A146,ciffob,24,FALSE)</f>
        <v>0</v>
      </c>
      <c r="M146" s="22">
        <f>VLOOKUP($A146,ciffob,26,FALSE)</f>
        <v>0</v>
      </c>
      <c r="N146" s="21">
        <f>VLOOKUP($A146,ciffob,56,FALSE)</f>
        <v>11781</v>
      </c>
      <c r="O146" s="21">
        <f>VLOOKUP($A146,ciffob,57,FALSE)</f>
        <v>17425</v>
      </c>
      <c r="P146" s="21">
        <f>VLOOKUP($A146,ciffob,52,FALSE)</f>
      </c>
    </row>
    <row r="147" spans="1:16" ht="15">
      <c r="A147" s="1">
        <v>28787</v>
      </c>
      <c r="B147" s="2" t="str">
        <f>VLOOKUP(A147,ciffob,8,FALSE)</f>
        <v>Kytril</v>
      </c>
      <c r="C147" s="2" t="str">
        <f>VLOOKUP($A147,ciffob,9,FALSE)</f>
        <v>töflur</v>
      </c>
      <c r="D147" s="2">
        <f>VLOOKUP($A147,ciffob,10,FALSE)</f>
        <v>1</v>
      </c>
      <c r="E147" s="2" t="str">
        <f>VLOOKUP($A147,ciffob,11,FALSE)</f>
        <v>mg</v>
      </c>
      <c r="F147" s="2">
        <f>VLOOKUP($A147,ciffob,12,FALSE)</f>
        <v>10</v>
      </c>
      <c r="G147" s="2" t="str">
        <f>VLOOKUP($A147,ciffob,13,FALSE)</f>
        <v>stk</v>
      </c>
      <c r="H147" s="2">
        <f>VLOOKUP($A147,ciffob,14,FALSE)</f>
        <v>1</v>
      </c>
      <c r="I147" s="2" t="str">
        <f>VLOOKUP($A147,ciffob,15,FALSE)</f>
        <v>þpakki</v>
      </c>
      <c r="J147" s="2" t="str">
        <f>VLOOKUP($A147,ciffob,20,FALSE)</f>
        <v>R</v>
      </c>
      <c r="K147" s="2">
        <f>VLOOKUP($A147,ciffob,23,FALSE)</f>
        <v>0</v>
      </c>
      <c r="L147" s="2">
        <f>VLOOKUP($A147,ciffob,24,FALSE)</f>
        <v>0</v>
      </c>
      <c r="M147" s="22">
        <f>VLOOKUP($A147,ciffob,26,FALSE)</f>
        <v>0</v>
      </c>
      <c r="N147" s="21">
        <f>VLOOKUP($A147,ciffob,56,FALSE)</f>
        <v>13336</v>
      </c>
      <c r="O147" s="21">
        <f>VLOOKUP($A147,ciffob,57,FALSE)</f>
        <v>19654</v>
      </c>
      <c r="P147" s="21">
        <f>VLOOKUP($A147,ciffob,52,FALSE)</f>
      </c>
    </row>
    <row r="148" spans="1:16" ht="15">
      <c r="A148" s="1">
        <v>495382</v>
      </c>
      <c r="B148" s="2" t="str">
        <f>VLOOKUP(A148,ciffob,8,FALSE)</f>
        <v>Zofran</v>
      </c>
      <c r="C148" s="2" t="str">
        <f>VLOOKUP($A148,ciffob,9,FALSE)</f>
        <v>stl</v>
      </c>
      <c r="D148" s="2">
        <f>VLOOKUP($A148,ciffob,10,FALSE)</f>
        <v>2</v>
      </c>
      <c r="E148" s="2" t="str">
        <f>VLOOKUP($A148,ciffob,11,FALSE)</f>
        <v>mg/ml</v>
      </c>
      <c r="F148" s="2">
        <f>VLOOKUP($A148,ciffob,12,FALSE)</f>
        <v>2</v>
      </c>
      <c r="G148" s="2" t="str">
        <f>VLOOKUP($A148,ciffob,13,FALSE)</f>
        <v>ml</v>
      </c>
      <c r="H148" s="2">
        <f>VLOOKUP($A148,ciffob,14,FALSE)</f>
        <v>5</v>
      </c>
      <c r="I148" s="2" t="str">
        <f>VLOOKUP($A148,ciffob,15,FALSE)</f>
        <v>lykjur</v>
      </c>
      <c r="J148" s="2" t="str">
        <f>VLOOKUP($A148,ciffob,20,FALSE)</f>
        <v>R</v>
      </c>
      <c r="K148" s="2">
        <f>VLOOKUP($A148,ciffob,23,FALSE)</f>
        <v>0</v>
      </c>
      <c r="L148" s="2">
        <f>VLOOKUP($A148,ciffob,24,FALSE)</f>
        <v>0</v>
      </c>
      <c r="M148" s="22">
        <f>VLOOKUP($A148,ciffob,26,FALSE)</f>
        <v>0</v>
      </c>
      <c r="N148" s="21">
        <f>VLOOKUP($A148,ciffob,56,FALSE)</f>
        <v>8004</v>
      </c>
      <c r="O148" s="21">
        <f>VLOOKUP($A148,ciffob,57,FALSE)</f>
        <v>12393</v>
      </c>
      <c r="P148" s="21">
        <f>VLOOKUP($A148,ciffob,52,FALSE)</f>
      </c>
    </row>
    <row r="149" spans="1:16" ht="15">
      <c r="A149" s="1">
        <v>495390</v>
      </c>
      <c r="B149" s="2" t="str">
        <f>VLOOKUP(A149,ciffob,8,FALSE)</f>
        <v>Zofran</v>
      </c>
      <c r="C149" s="2" t="str">
        <f>VLOOKUP($A149,ciffob,9,FALSE)</f>
        <v>stl</v>
      </c>
      <c r="D149" s="2">
        <f>VLOOKUP($A149,ciffob,10,FALSE)</f>
        <v>2</v>
      </c>
      <c r="E149" s="2" t="str">
        <f>VLOOKUP($A149,ciffob,11,FALSE)</f>
        <v>mg/ml</v>
      </c>
      <c r="F149" s="2">
        <f>VLOOKUP($A149,ciffob,12,FALSE)</f>
        <v>4</v>
      </c>
      <c r="G149" s="2" t="str">
        <f>VLOOKUP($A149,ciffob,13,FALSE)</f>
        <v>ml</v>
      </c>
      <c r="H149" s="2">
        <f>VLOOKUP($A149,ciffob,14,FALSE)</f>
        <v>5</v>
      </c>
      <c r="I149" s="2" t="str">
        <f>VLOOKUP($A149,ciffob,15,FALSE)</f>
        <v>lykjur</v>
      </c>
      <c r="J149" s="2" t="str">
        <f>VLOOKUP($A149,ciffob,20,FALSE)</f>
        <v>R</v>
      </c>
      <c r="K149" s="2">
        <f>VLOOKUP($A149,ciffob,23,FALSE)</f>
        <v>0</v>
      </c>
      <c r="L149" s="2">
        <f>VLOOKUP($A149,ciffob,24,FALSE)</f>
        <v>0</v>
      </c>
      <c r="M149" s="22">
        <f>VLOOKUP($A149,ciffob,26,FALSE)</f>
        <v>0</v>
      </c>
      <c r="N149" s="21">
        <f>VLOOKUP($A149,ciffob,56,FALSE)</f>
        <v>11435</v>
      </c>
      <c r="O149" s="21">
        <f>VLOOKUP($A149,ciffob,57,FALSE)</f>
        <v>16964</v>
      </c>
      <c r="P149" s="21">
        <f>VLOOKUP($A149,ciffob,52,FALSE)</f>
      </c>
    </row>
    <row r="150" spans="1:16" ht="15">
      <c r="A150" s="1">
        <v>495267</v>
      </c>
      <c r="B150" s="2" t="str">
        <f>VLOOKUP(A150,ciffob,8,FALSE)</f>
        <v>Zofran</v>
      </c>
      <c r="C150" s="2" t="str">
        <f>VLOOKUP($A150,ciffob,9,FALSE)</f>
        <v>töflur</v>
      </c>
      <c r="D150" s="2">
        <f>VLOOKUP($A150,ciffob,10,FALSE)</f>
        <v>4</v>
      </c>
      <c r="E150" s="2" t="str">
        <f>VLOOKUP($A150,ciffob,11,FALSE)</f>
        <v>mg</v>
      </c>
      <c r="F150" s="2">
        <f>VLOOKUP($A150,ciffob,12,FALSE)</f>
        <v>100</v>
      </c>
      <c r="G150" s="2" t="str">
        <f>VLOOKUP($A150,ciffob,13,FALSE)</f>
        <v>stk</v>
      </c>
      <c r="H150" s="2">
        <f>VLOOKUP($A150,ciffob,14,FALSE)</f>
        <v>1</v>
      </c>
      <c r="I150" s="2" t="str">
        <f>VLOOKUP($A150,ciffob,15,FALSE)</f>
        <v>glas</v>
      </c>
      <c r="J150" s="2" t="str">
        <f>VLOOKUP($A150,ciffob,20,FALSE)</f>
        <v>R</v>
      </c>
      <c r="K150" s="2">
        <f>VLOOKUP($A150,ciffob,23,FALSE)</f>
        <v>0</v>
      </c>
      <c r="L150" s="2">
        <f>VLOOKUP($A150,ciffob,24,FALSE)</f>
        <v>0</v>
      </c>
      <c r="M150" s="22">
        <f>VLOOKUP($A150,ciffob,26,FALSE)</f>
        <v>0</v>
      </c>
      <c r="N150" s="21">
        <f>VLOOKUP($A150,ciffob,56,FALSE)</f>
        <v>95283</v>
      </c>
      <c r="O150" s="21">
        <f>VLOOKUP($A150,ciffob,57,FALSE)</f>
        <v>121678</v>
      </c>
      <c r="P150" s="21">
        <f>VLOOKUP($A150,ciffob,52,FALSE)</f>
      </c>
    </row>
    <row r="151" spans="1:16" ht="15">
      <c r="A151" s="1">
        <v>495283</v>
      </c>
      <c r="B151" s="2" t="str">
        <f>VLOOKUP(A151,ciffob,8,FALSE)</f>
        <v>Zofran</v>
      </c>
      <c r="C151" s="2" t="str">
        <f>VLOOKUP($A151,ciffob,9,FALSE)</f>
        <v>töflur</v>
      </c>
      <c r="D151" s="2">
        <f>VLOOKUP($A151,ciffob,10,FALSE)</f>
        <v>8</v>
      </c>
      <c r="E151" s="2" t="str">
        <f>VLOOKUP($A151,ciffob,11,FALSE)</f>
        <v>mg</v>
      </c>
      <c r="F151" s="2">
        <f>VLOOKUP($A151,ciffob,12,FALSE)</f>
        <v>15</v>
      </c>
      <c r="G151" s="2" t="str">
        <f>VLOOKUP($A151,ciffob,13,FALSE)</f>
        <v>stk</v>
      </c>
      <c r="H151" s="2">
        <f>VLOOKUP($A151,ciffob,14,FALSE)</f>
        <v>1</v>
      </c>
      <c r="I151" s="2" t="str">
        <f>VLOOKUP($A151,ciffob,15,FALSE)</f>
        <v>þpakki</v>
      </c>
      <c r="J151" s="2" t="str">
        <f>VLOOKUP($A151,ciffob,20,FALSE)</f>
        <v>R</v>
      </c>
      <c r="K151" s="2">
        <f>VLOOKUP($A151,ciffob,23,FALSE)</f>
        <v>0</v>
      </c>
      <c r="L151" s="2">
        <f>VLOOKUP($A151,ciffob,24,FALSE)</f>
        <v>0</v>
      </c>
      <c r="M151" s="22">
        <f>VLOOKUP($A151,ciffob,26,FALSE)</f>
        <v>0</v>
      </c>
      <c r="N151" s="21">
        <f>VLOOKUP($A151,ciffob,56,FALSE)</f>
        <v>20578</v>
      </c>
      <c r="O151" s="21">
        <f>VLOOKUP($A151,ciffob,57,FALSE)</f>
        <v>28670</v>
      </c>
      <c r="P151" s="21">
        <f>VLOOKUP($A151,ciffob,52,FALSE)</f>
      </c>
    </row>
    <row r="152" spans="1:16" ht="15">
      <c r="A152" s="1">
        <v>495275</v>
      </c>
      <c r="B152" s="2" t="str">
        <f>VLOOKUP(A152,ciffob,8,FALSE)</f>
        <v>Zofran</v>
      </c>
      <c r="C152" s="2" t="str">
        <f>VLOOKUP($A152,ciffob,9,FALSE)</f>
        <v>töflur</v>
      </c>
      <c r="D152" s="2">
        <f>VLOOKUP($A152,ciffob,10,FALSE)</f>
        <v>8</v>
      </c>
      <c r="E152" s="2" t="str">
        <f>VLOOKUP($A152,ciffob,11,FALSE)</f>
        <v>mg</v>
      </c>
      <c r="F152" s="2">
        <f>VLOOKUP($A152,ciffob,12,FALSE)</f>
        <v>100</v>
      </c>
      <c r="G152" s="2" t="str">
        <f>VLOOKUP($A152,ciffob,13,FALSE)</f>
        <v>stk</v>
      </c>
      <c r="H152" s="2">
        <f>VLOOKUP($A152,ciffob,14,FALSE)</f>
        <v>1</v>
      </c>
      <c r="I152" s="2" t="str">
        <f>VLOOKUP($A152,ciffob,15,FALSE)</f>
        <v>glas</v>
      </c>
      <c r="J152" s="2" t="str">
        <f>VLOOKUP($A152,ciffob,20,FALSE)</f>
        <v>R</v>
      </c>
      <c r="K152" s="2">
        <f>VLOOKUP($A152,ciffob,23,FALSE)</f>
        <v>0</v>
      </c>
      <c r="L152" s="2">
        <f>VLOOKUP($A152,ciffob,24,FALSE)</f>
        <v>0</v>
      </c>
      <c r="M152" s="22">
        <f>VLOOKUP($A152,ciffob,26,FALSE)</f>
        <v>0</v>
      </c>
      <c r="N152" s="21">
        <f>VLOOKUP($A152,ciffob,56,FALSE)</f>
        <v>134227</v>
      </c>
      <c r="O152" s="21">
        <f>VLOOKUP($A152,ciffob,57,FALSE)</f>
        <v>170163</v>
      </c>
      <c r="P152" s="21">
        <f>VLOOKUP($A152,ciffob,52,FALSE)</f>
      </c>
    </row>
    <row r="153" spans="1:16" ht="15">
      <c r="A153" s="1">
        <v>53371</v>
      </c>
      <c r="B153" s="2" t="str">
        <f>VLOOKUP(A153,ciffob,8,FALSE)</f>
        <v>Arava</v>
      </c>
      <c r="C153" s="2" t="str">
        <f>VLOOKUP($A153,ciffob,9,FALSE)</f>
        <v>töflur</v>
      </c>
      <c r="D153" s="2">
        <f>VLOOKUP($A153,ciffob,10,FALSE)</f>
        <v>10</v>
      </c>
      <c r="E153" s="2" t="str">
        <f>VLOOKUP($A153,ciffob,11,FALSE)</f>
        <v>mg</v>
      </c>
      <c r="F153" s="2">
        <f>VLOOKUP($A153,ciffob,12,FALSE)</f>
        <v>100</v>
      </c>
      <c r="G153" s="2" t="str">
        <f>VLOOKUP($A153,ciffob,13,FALSE)</f>
        <v>stk</v>
      </c>
      <c r="H153" s="2">
        <f>VLOOKUP($A153,ciffob,14,FALSE)</f>
        <v>1</v>
      </c>
      <c r="I153" s="2" t="str">
        <f>VLOOKUP($A153,ciffob,15,FALSE)</f>
        <v>glas</v>
      </c>
      <c r="J153" s="2" t="str">
        <f>VLOOKUP($A153,ciffob,20,FALSE)</f>
        <v>R</v>
      </c>
      <c r="K153" s="2">
        <f>VLOOKUP($A153,ciffob,23,FALSE)</f>
        <v>0</v>
      </c>
      <c r="L153" s="2">
        <f>VLOOKUP($A153,ciffob,24,FALSE)</f>
        <v>1</v>
      </c>
      <c r="M153" s="22">
        <f>VLOOKUP($A153,ciffob,26,FALSE)</f>
        <v>0</v>
      </c>
      <c r="N153" s="21">
        <f>VLOOKUP($A153,ciffob,56,FALSE)</f>
        <v>37765</v>
      </c>
      <c r="O153" s="21">
        <f>VLOOKUP($A153,ciffob,57,FALSE)</f>
        <v>50068</v>
      </c>
      <c r="P153" s="21">
        <f>VLOOKUP($A153,ciffob,52,FALSE)</f>
      </c>
    </row>
    <row r="154" spans="1:16" ht="15">
      <c r="A154" s="1">
        <v>53397</v>
      </c>
      <c r="B154" s="2" t="str">
        <f>VLOOKUP(A154,ciffob,8,FALSE)</f>
        <v>Arava</v>
      </c>
      <c r="C154" s="2" t="str">
        <f>VLOOKUP($A154,ciffob,9,FALSE)</f>
        <v>töflur</v>
      </c>
      <c r="D154" s="2">
        <f>VLOOKUP($A154,ciffob,10,FALSE)</f>
        <v>20</v>
      </c>
      <c r="E154" s="2" t="str">
        <f>VLOOKUP($A154,ciffob,11,FALSE)</f>
        <v>mg</v>
      </c>
      <c r="F154" s="2">
        <f>VLOOKUP($A154,ciffob,12,FALSE)</f>
        <v>30</v>
      </c>
      <c r="G154" s="2" t="str">
        <f>VLOOKUP($A154,ciffob,13,FALSE)</f>
        <v>stk</v>
      </c>
      <c r="H154" s="2">
        <f>VLOOKUP($A154,ciffob,14,FALSE)</f>
        <v>1</v>
      </c>
      <c r="I154" s="2" t="str">
        <f>VLOOKUP($A154,ciffob,15,FALSE)</f>
        <v>glas</v>
      </c>
      <c r="J154" s="2" t="str">
        <f>VLOOKUP($A154,ciffob,20,FALSE)</f>
        <v>R</v>
      </c>
      <c r="K154" s="2">
        <f>VLOOKUP($A154,ciffob,23,FALSE)</f>
        <v>0</v>
      </c>
      <c r="L154" s="2">
        <f>VLOOKUP($A154,ciffob,24,FALSE)</f>
        <v>1</v>
      </c>
      <c r="M154" s="22">
        <f>VLOOKUP($A154,ciffob,26,FALSE)</f>
        <v>0</v>
      </c>
      <c r="N154" s="21">
        <f>VLOOKUP($A154,ciffob,56,FALSE)</f>
        <v>11701</v>
      </c>
      <c r="O154" s="21">
        <f>VLOOKUP($A154,ciffob,57,FALSE)</f>
        <v>17318</v>
      </c>
      <c r="P154" s="21">
        <f>VLOOKUP($A154,ciffob,52,FALSE)</f>
      </c>
    </row>
    <row r="155" spans="1:16" ht="15">
      <c r="A155" s="1">
        <v>53413</v>
      </c>
      <c r="B155" s="2" t="str">
        <f>VLOOKUP(A155,ciffob,8,FALSE)</f>
        <v>Arava</v>
      </c>
      <c r="C155" s="2" t="str">
        <f>VLOOKUP($A155,ciffob,9,FALSE)</f>
        <v>töflur</v>
      </c>
      <c r="D155" s="2">
        <f>VLOOKUP($A155,ciffob,10,FALSE)</f>
        <v>20</v>
      </c>
      <c r="E155" s="2" t="str">
        <f>VLOOKUP($A155,ciffob,11,FALSE)</f>
        <v>mg</v>
      </c>
      <c r="F155" s="2">
        <f>VLOOKUP($A155,ciffob,12,FALSE)</f>
        <v>100</v>
      </c>
      <c r="G155" s="2" t="str">
        <f>VLOOKUP($A155,ciffob,13,FALSE)</f>
        <v>stk</v>
      </c>
      <c r="H155" s="2">
        <f>VLOOKUP($A155,ciffob,14,FALSE)</f>
        <v>1</v>
      </c>
      <c r="I155" s="2" t="str">
        <f>VLOOKUP($A155,ciffob,15,FALSE)</f>
        <v>glas</v>
      </c>
      <c r="J155" s="2" t="str">
        <f>VLOOKUP($A155,ciffob,20,FALSE)</f>
        <v>R</v>
      </c>
      <c r="K155" s="2">
        <f>VLOOKUP($A155,ciffob,23,FALSE)</f>
        <v>0</v>
      </c>
      <c r="L155" s="2">
        <f>VLOOKUP($A155,ciffob,24,FALSE)</f>
        <v>1</v>
      </c>
      <c r="M155" s="22">
        <f>VLOOKUP($A155,ciffob,26,FALSE)</f>
        <v>0</v>
      </c>
      <c r="N155" s="21">
        <f>VLOOKUP($A155,ciffob,56,FALSE)</f>
        <v>36128</v>
      </c>
      <c r="O155" s="21">
        <f>VLOOKUP($A155,ciffob,57,FALSE)</f>
        <v>48030</v>
      </c>
      <c r="P155" s="21">
        <f>VLOOKUP($A155,ciffob,52,FALSE)</f>
      </c>
    </row>
    <row r="156" spans="1:16" ht="15">
      <c r="A156" s="1">
        <v>53546</v>
      </c>
      <c r="B156" s="2" t="str">
        <f>VLOOKUP(A156,ciffob,8,FALSE)</f>
        <v>Arava</v>
      </c>
      <c r="C156" s="2" t="str">
        <f>VLOOKUP($A156,ciffob,9,FALSE)</f>
        <v>töflur</v>
      </c>
      <c r="D156" s="2">
        <f>VLOOKUP($A156,ciffob,10,FALSE)</f>
        <v>100</v>
      </c>
      <c r="E156" s="2" t="str">
        <f>VLOOKUP($A156,ciffob,11,FALSE)</f>
        <v>mg</v>
      </c>
      <c r="F156" s="2">
        <f>VLOOKUP($A156,ciffob,12,FALSE)</f>
        <v>3</v>
      </c>
      <c r="G156" s="2" t="str">
        <f>VLOOKUP($A156,ciffob,13,FALSE)</f>
        <v>stk</v>
      </c>
      <c r="H156" s="2">
        <f>VLOOKUP($A156,ciffob,14,FALSE)</f>
        <v>1</v>
      </c>
      <c r="I156" s="2" t="str">
        <f>VLOOKUP($A156,ciffob,15,FALSE)</f>
        <v>þpakki</v>
      </c>
      <c r="J156" s="2" t="str">
        <f>VLOOKUP($A156,ciffob,20,FALSE)</f>
        <v>R</v>
      </c>
      <c r="K156" s="2">
        <f>VLOOKUP($A156,ciffob,23,FALSE)</f>
        <v>0</v>
      </c>
      <c r="L156" s="2">
        <f>VLOOKUP($A156,ciffob,24,FALSE)</f>
        <v>1</v>
      </c>
      <c r="M156" s="22">
        <f>VLOOKUP($A156,ciffob,26,FALSE)</f>
        <v>0</v>
      </c>
      <c r="N156" s="21">
        <f>VLOOKUP($A156,ciffob,56,FALSE)</f>
        <v>5613</v>
      </c>
      <c r="O156" s="21">
        <f>VLOOKUP($A156,ciffob,57,FALSE)</f>
        <v>9059</v>
      </c>
      <c r="P156" s="21">
        <f>VLOOKUP($A156,ciffob,52,FALSE)</f>
      </c>
    </row>
    <row r="157" spans="1:16" ht="15">
      <c r="A157" s="1">
        <v>490557</v>
      </c>
      <c r="B157" s="2" t="str">
        <f>VLOOKUP(A157,ciffob,8,FALSE)</f>
        <v>Kytril</v>
      </c>
      <c r="C157" s="2" t="str">
        <f>VLOOKUP($A157,ciffob,9,FALSE)</f>
        <v>stl</v>
      </c>
      <c r="D157" s="2">
        <f>VLOOKUP($A157,ciffob,10,FALSE)</f>
        <v>1</v>
      </c>
      <c r="E157" s="2" t="str">
        <f>VLOOKUP($A157,ciffob,11,FALSE)</f>
        <v>mg/ml</v>
      </c>
      <c r="F157" s="2">
        <f>VLOOKUP($A157,ciffob,12,FALSE)</f>
        <v>1</v>
      </c>
      <c r="G157" s="2" t="str">
        <f>VLOOKUP($A157,ciffob,13,FALSE)</f>
        <v>ml</v>
      </c>
      <c r="H157" s="2">
        <f>VLOOKUP($A157,ciffob,14,FALSE)</f>
        <v>5</v>
      </c>
      <c r="I157" s="2" t="str">
        <f>VLOOKUP($A157,ciffob,15,FALSE)</f>
        <v>lykjur</v>
      </c>
      <c r="J157" s="2" t="str">
        <f>VLOOKUP($A157,ciffob,20,FALSE)</f>
        <v>R</v>
      </c>
      <c r="K157" s="2">
        <f>VLOOKUP($A157,ciffob,23,FALSE)</f>
        <v>0</v>
      </c>
      <c r="L157" s="2">
        <f>VLOOKUP($A157,ciffob,24,FALSE)</f>
        <v>0</v>
      </c>
      <c r="M157" s="22">
        <f>VLOOKUP($A157,ciffob,26,FALSE)</f>
        <v>0</v>
      </c>
      <c r="N157" s="21">
        <f>VLOOKUP($A157,ciffob,56,FALSE)</f>
        <v>9594</v>
      </c>
      <c r="O157" s="21">
        <f>VLOOKUP($A157,ciffob,57,FALSE)</f>
        <v>14511</v>
      </c>
      <c r="P157" s="21">
        <f>VLOOKUP($A157,ciffob,52,FALSE)</f>
      </c>
    </row>
    <row r="158" spans="1:16" ht="15">
      <c r="A158" s="1">
        <v>72371</v>
      </c>
      <c r="B158" s="2" t="str">
        <f>VLOOKUP(A158,ciffob,8,FALSE)</f>
        <v>Kytril</v>
      </c>
      <c r="C158" s="2" t="str">
        <f>VLOOKUP($A158,ciffob,9,FALSE)</f>
        <v>stl</v>
      </c>
      <c r="D158" s="2">
        <f>VLOOKUP($A158,ciffob,10,FALSE)</f>
        <v>1</v>
      </c>
      <c r="E158" s="2" t="str">
        <f>VLOOKUP($A158,ciffob,11,FALSE)</f>
        <v>mg/ml</v>
      </c>
      <c r="F158" s="2">
        <f>VLOOKUP($A158,ciffob,12,FALSE)</f>
        <v>3</v>
      </c>
      <c r="G158" s="2" t="str">
        <f>VLOOKUP($A158,ciffob,13,FALSE)</f>
        <v>ml</v>
      </c>
      <c r="H158" s="2">
        <f>VLOOKUP($A158,ciffob,14,FALSE)</f>
        <v>5</v>
      </c>
      <c r="I158" s="2" t="str">
        <f>VLOOKUP($A158,ciffob,15,FALSE)</f>
        <v>lykjur</v>
      </c>
      <c r="J158" s="2" t="str">
        <f>VLOOKUP($A158,ciffob,20,FALSE)</f>
        <v>R</v>
      </c>
      <c r="K158" s="2">
        <f>VLOOKUP($A158,ciffob,23,FALSE)</f>
        <v>0</v>
      </c>
      <c r="L158" s="2">
        <f>VLOOKUP($A158,ciffob,24,FALSE)</f>
        <v>0</v>
      </c>
      <c r="M158" s="22">
        <f>VLOOKUP($A158,ciffob,26,FALSE)</f>
        <v>0</v>
      </c>
      <c r="N158" s="21">
        <f>VLOOKUP($A158,ciffob,56,FALSE)</f>
        <v>15485</v>
      </c>
      <c r="O158" s="21">
        <f>VLOOKUP($A158,ciffob,57,FALSE)</f>
        <v>22329</v>
      </c>
      <c r="P158" s="21">
        <f>VLOOKUP($A158,ciffob,52,FALSE)</f>
      </c>
    </row>
    <row r="159" spans="1:16" ht="15">
      <c r="A159" s="1">
        <v>389577</v>
      </c>
      <c r="B159" s="2" t="str">
        <f>VLOOKUP(A159,ciffob,8,FALSE)</f>
        <v>Kytril</v>
      </c>
      <c r="C159" s="2" t="str">
        <f>VLOOKUP($A159,ciffob,9,FALSE)</f>
        <v>töflur</v>
      </c>
      <c r="D159" s="2">
        <f>VLOOKUP($A159,ciffob,10,FALSE)</f>
        <v>2</v>
      </c>
      <c r="E159" s="2" t="str">
        <f>VLOOKUP($A159,ciffob,11,FALSE)</f>
        <v>mg</v>
      </c>
      <c r="F159" s="2">
        <f>VLOOKUP($A159,ciffob,12,FALSE)</f>
        <v>5</v>
      </c>
      <c r="G159" s="2" t="str">
        <f>VLOOKUP($A159,ciffob,13,FALSE)</f>
        <v>stk</v>
      </c>
      <c r="H159" s="2">
        <f>VLOOKUP($A159,ciffob,14,FALSE)</f>
        <v>1</v>
      </c>
      <c r="I159" s="2" t="str">
        <f>VLOOKUP($A159,ciffob,15,FALSE)</f>
        <v>þpakki</v>
      </c>
      <c r="J159" s="2" t="str">
        <f>VLOOKUP($A159,ciffob,20,FALSE)</f>
        <v>R</v>
      </c>
      <c r="K159" s="2">
        <f>VLOOKUP($A159,ciffob,23,FALSE)</f>
        <v>0</v>
      </c>
      <c r="L159" s="2">
        <f>VLOOKUP($A159,ciffob,24,FALSE)</f>
        <v>0</v>
      </c>
      <c r="M159" s="22">
        <f>VLOOKUP($A159,ciffob,26,FALSE)</f>
        <v>0</v>
      </c>
      <c r="N159" s="21">
        <f>VLOOKUP($A159,ciffob,56,FALSE)</f>
        <v>13336</v>
      </c>
      <c r="O159" s="21">
        <f>VLOOKUP($A159,ciffob,57,FALSE)</f>
        <v>19654</v>
      </c>
      <c r="P159" s="21">
        <f>VLOOKUP($A159,ciffob,52,FALSE)</f>
      </c>
    </row>
    <row r="160" spans="1:16" ht="15">
      <c r="A160" s="24" t="s">
        <v>11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2"/>
      <c r="N160" s="21"/>
      <c r="O160" s="21"/>
      <c r="P160" s="21"/>
    </row>
    <row r="161" spans="1:16" ht="15">
      <c r="A161" s="1">
        <v>13756</v>
      </c>
      <c r="B161" s="2" t="str">
        <f>VLOOKUP(A161,ciffob,8,FALSE)</f>
        <v>Diovan Comp 160/25 mg</v>
      </c>
      <c r="C161" s="2" t="str">
        <f>VLOOKUP($A161,ciffob,9,FALSE)</f>
        <v>filmhtfl</v>
      </c>
      <c r="D161" s="2">
        <f>VLOOKUP($A161,ciffob,10,FALSE)</f>
        <v>185</v>
      </c>
      <c r="E161" s="2" t="str">
        <f>VLOOKUP($A161,ciffob,11,FALSE)</f>
        <v>mg</v>
      </c>
      <c r="F161" s="2">
        <f>VLOOKUP($A161,ciffob,12,FALSE)</f>
        <v>28</v>
      </c>
      <c r="G161" s="2" t="str">
        <f>VLOOKUP($A161,ciffob,13,FALSE)</f>
        <v>stk</v>
      </c>
      <c r="H161" s="2">
        <f>VLOOKUP($A161,ciffob,14,FALSE)</f>
        <v>1</v>
      </c>
      <c r="I161" s="2" t="str">
        <f>VLOOKUP($A161,ciffob,15,FALSE)</f>
        <v>þpakki</v>
      </c>
      <c r="J161" s="2" t="str">
        <f>VLOOKUP($A161,ciffob,20,FALSE)</f>
        <v>R</v>
      </c>
      <c r="K161" s="2">
        <f>VLOOKUP($A161,ciffob,23,FALSE)</f>
        <v>0</v>
      </c>
      <c r="L161" s="2">
        <f>VLOOKUP($A161,ciffob,24,FALSE)</f>
        <v>0</v>
      </c>
      <c r="M161" s="22">
        <f>VLOOKUP($A161,ciffob,26,FALSE)</f>
        <v>0</v>
      </c>
      <c r="N161" s="21">
        <f>VLOOKUP($A161,ciffob,56,FALSE)</f>
        <v>5223</v>
      </c>
      <c r="O161" s="21">
        <f>VLOOKUP($A161,ciffob,57,FALSE)</f>
        <v>8516</v>
      </c>
      <c r="P161" s="21">
        <f>VLOOKUP($A161,ciffob,52,FALSE)</f>
      </c>
    </row>
    <row r="162" spans="1:16" ht="15">
      <c r="A162" s="1">
        <v>13767</v>
      </c>
      <c r="B162" s="2" t="str">
        <f>VLOOKUP(A162,ciffob,8,FALSE)</f>
        <v>Diovan Comp 160/25 mg</v>
      </c>
      <c r="C162" s="2" t="str">
        <f>VLOOKUP($A162,ciffob,9,FALSE)</f>
        <v>filmhtfl</v>
      </c>
      <c r="D162" s="2">
        <f>VLOOKUP($A162,ciffob,10,FALSE)</f>
        <v>185</v>
      </c>
      <c r="E162" s="2" t="str">
        <f>VLOOKUP($A162,ciffob,11,FALSE)</f>
        <v>mg</v>
      </c>
      <c r="F162" s="2">
        <f>VLOOKUP($A162,ciffob,12,FALSE)</f>
        <v>98</v>
      </c>
      <c r="G162" s="2" t="str">
        <f>VLOOKUP($A162,ciffob,13,FALSE)</f>
        <v>stk</v>
      </c>
      <c r="H162" s="2">
        <f>VLOOKUP($A162,ciffob,14,FALSE)</f>
        <v>1</v>
      </c>
      <c r="I162" s="2" t="str">
        <f>VLOOKUP($A162,ciffob,15,FALSE)</f>
        <v>þpakki</v>
      </c>
      <c r="J162" s="2" t="str">
        <f>VLOOKUP($A162,ciffob,20,FALSE)</f>
        <v>R</v>
      </c>
      <c r="K162" s="2">
        <f>VLOOKUP($A162,ciffob,23,FALSE)</f>
        <v>0</v>
      </c>
      <c r="L162" s="2">
        <f>VLOOKUP($A162,ciffob,24,FALSE)</f>
        <v>0</v>
      </c>
      <c r="M162" s="22">
        <f>VLOOKUP($A162,ciffob,26,FALSE)</f>
        <v>0</v>
      </c>
      <c r="N162" s="21">
        <f>VLOOKUP($A162,ciffob,56,FALSE)</f>
        <v>17961</v>
      </c>
      <c r="O162" s="21">
        <f>VLOOKUP($A162,ciffob,57,FALSE)</f>
        <v>25412</v>
      </c>
      <c r="P162" s="21">
        <f>VLOOKUP($A162,ciffob,52,FALSE)</f>
      </c>
    </row>
    <row r="163" spans="1:16" ht="15">
      <c r="A163" s="1">
        <v>436022</v>
      </c>
      <c r="B163" s="2" t="str">
        <f>VLOOKUP(A163,ciffob,8,FALSE)</f>
        <v>Diovan Comp 80 mg/12,5 mg</v>
      </c>
      <c r="C163" s="2" t="str">
        <f>VLOOKUP($A163,ciffob,9,FALSE)</f>
        <v>töflur</v>
      </c>
      <c r="D163" s="2">
        <f>VLOOKUP($A163,ciffob,10,FALSE)</f>
        <v>92.5</v>
      </c>
      <c r="E163" s="2" t="str">
        <f>VLOOKUP($A163,ciffob,11,FALSE)</f>
        <v>mg</v>
      </c>
      <c r="F163" s="2">
        <f>VLOOKUP($A163,ciffob,12,FALSE)</f>
        <v>28</v>
      </c>
      <c r="G163" s="2" t="str">
        <f>VLOOKUP($A163,ciffob,13,FALSE)</f>
        <v>stk</v>
      </c>
      <c r="H163" s="2">
        <f>VLOOKUP($A163,ciffob,14,FALSE)</f>
        <v>1</v>
      </c>
      <c r="I163" s="2" t="str">
        <f>VLOOKUP($A163,ciffob,15,FALSE)</f>
        <v>pakki</v>
      </c>
      <c r="J163" s="2" t="str">
        <f>VLOOKUP($A163,ciffob,20,FALSE)</f>
        <v>R</v>
      </c>
      <c r="K163" s="2">
        <f>VLOOKUP($A163,ciffob,23,FALSE)</f>
        <v>0</v>
      </c>
      <c r="L163" s="2">
        <f>VLOOKUP($A163,ciffob,24,FALSE)</f>
        <v>0</v>
      </c>
      <c r="M163" s="22">
        <f>VLOOKUP($A163,ciffob,26,FALSE)</f>
        <v>0</v>
      </c>
      <c r="N163" s="21">
        <f>VLOOKUP($A163,ciffob,56,FALSE)</f>
        <v>4162</v>
      </c>
      <c r="O163" s="21">
        <f>VLOOKUP($A163,ciffob,57,FALSE)</f>
        <v>6984</v>
      </c>
      <c r="P163" s="21">
        <f>VLOOKUP($A163,ciffob,52,FALSE)</f>
      </c>
    </row>
    <row r="164" spans="1:16" ht="15">
      <c r="A164" s="1">
        <v>436030</v>
      </c>
      <c r="B164" s="2" t="str">
        <f>VLOOKUP(A164,ciffob,8,FALSE)</f>
        <v>Diovan Comp 80 mg/12,5 mg</v>
      </c>
      <c r="C164" s="2" t="str">
        <f>VLOOKUP($A164,ciffob,9,FALSE)</f>
        <v>töflur</v>
      </c>
      <c r="D164" s="2">
        <f>VLOOKUP($A164,ciffob,10,FALSE)</f>
        <v>92.5</v>
      </c>
      <c r="E164" s="2" t="str">
        <f>VLOOKUP($A164,ciffob,11,FALSE)</f>
        <v>mg</v>
      </c>
      <c r="F164" s="2">
        <f>VLOOKUP($A164,ciffob,12,FALSE)</f>
        <v>98</v>
      </c>
      <c r="G164" s="2" t="str">
        <f>VLOOKUP($A164,ciffob,13,FALSE)</f>
        <v>stk</v>
      </c>
      <c r="H164" s="2">
        <f>VLOOKUP($A164,ciffob,14,FALSE)</f>
        <v>1</v>
      </c>
      <c r="I164" s="2" t="str">
        <f>VLOOKUP($A164,ciffob,15,FALSE)</f>
        <v>pakki</v>
      </c>
      <c r="J164" s="2" t="str">
        <f>VLOOKUP($A164,ciffob,20,FALSE)</f>
        <v>R</v>
      </c>
      <c r="K164" s="2">
        <f>VLOOKUP($A164,ciffob,23,FALSE)</f>
        <v>0</v>
      </c>
      <c r="L164" s="2">
        <f>VLOOKUP($A164,ciffob,24,FALSE)</f>
        <v>0</v>
      </c>
      <c r="M164" s="22">
        <f>VLOOKUP($A164,ciffob,26,FALSE)</f>
        <v>0</v>
      </c>
      <c r="N164" s="21">
        <f>VLOOKUP($A164,ciffob,56,FALSE)</f>
        <v>11928</v>
      </c>
      <c r="O164" s="21">
        <f>VLOOKUP($A164,ciffob,57,FALSE)</f>
        <v>17620</v>
      </c>
      <c r="P164" s="21">
        <f>VLOOKUP($A164,ciffob,52,FALSE)</f>
        <v>14446</v>
      </c>
    </row>
    <row r="165" spans="1:16" ht="15">
      <c r="A165" s="1">
        <v>78741</v>
      </c>
      <c r="B165" s="2" t="str">
        <f>VLOOKUP(A165,ciffob,8,FALSE)</f>
        <v>Mianserin Merck NM</v>
      </c>
      <c r="C165" s="2" t="str">
        <f>VLOOKUP($A165,ciffob,9,FALSE)</f>
        <v>töflur</v>
      </c>
      <c r="D165" s="2">
        <f>VLOOKUP($A165,ciffob,10,FALSE)</f>
        <v>30</v>
      </c>
      <c r="E165" s="2" t="str">
        <f>VLOOKUP($A165,ciffob,11,FALSE)</f>
        <v>mg</v>
      </c>
      <c r="F165" s="2">
        <f>VLOOKUP($A165,ciffob,12,FALSE)</f>
        <v>100</v>
      </c>
      <c r="G165" s="2" t="str">
        <f>VLOOKUP($A165,ciffob,13,FALSE)</f>
        <v>stk</v>
      </c>
      <c r="H165" s="2">
        <f>VLOOKUP($A165,ciffob,14,FALSE)</f>
        <v>1</v>
      </c>
      <c r="I165" s="2" t="str">
        <f>VLOOKUP($A165,ciffob,15,FALSE)</f>
        <v>glas</v>
      </c>
      <c r="J165" s="2" t="str">
        <f>VLOOKUP($A165,ciffob,20,FALSE)</f>
        <v>R</v>
      </c>
      <c r="K165" s="2">
        <f>VLOOKUP($A165,ciffob,23,FALSE)</f>
        <v>0</v>
      </c>
      <c r="L165" s="2">
        <f>VLOOKUP($A165,ciffob,24,FALSE)</f>
        <v>0</v>
      </c>
      <c r="M165" s="22">
        <f>VLOOKUP($A165,ciffob,26,FALSE)</f>
        <v>0</v>
      </c>
      <c r="N165" s="21">
        <f>VLOOKUP($A165,ciffob,56,FALSE)</f>
        <v>3225</v>
      </c>
      <c r="O165" s="21">
        <f>VLOOKUP($A165,ciffob,57,FALSE)</f>
        <v>5619</v>
      </c>
      <c r="P165" s="21">
        <f>VLOOKUP($A165,ciffob,52,FALSE)</f>
      </c>
    </row>
    <row r="166" spans="1:16" ht="15">
      <c r="A166" s="1">
        <v>132372</v>
      </c>
      <c r="B166" s="2" t="str">
        <f>VLOOKUP(A166,ciffob,8,FALSE)</f>
        <v>Valpress Comp</v>
      </c>
      <c r="C166" s="2" t="str">
        <f>VLOOKUP($A166,ciffob,9,FALSE)</f>
        <v>filmhtfl</v>
      </c>
      <c r="D166" s="2">
        <f>VLOOKUP($A166,ciffob,10,FALSE)</f>
        <v>92.5</v>
      </c>
      <c r="E166" s="2" t="str">
        <f>VLOOKUP($A166,ciffob,11,FALSE)</f>
        <v>mg</v>
      </c>
      <c r="F166" s="2">
        <f>VLOOKUP($A166,ciffob,12,FALSE)</f>
        <v>98</v>
      </c>
      <c r="G166" s="2" t="str">
        <f>VLOOKUP($A166,ciffob,13,FALSE)</f>
        <v>stk</v>
      </c>
      <c r="H166" s="2">
        <f>VLOOKUP($A166,ciffob,14,FALSE)</f>
        <v>1</v>
      </c>
      <c r="I166" s="2" t="str">
        <f>VLOOKUP($A166,ciffob,15,FALSE)</f>
        <v>þpakki</v>
      </c>
      <c r="J166" s="2" t="str">
        <f>VLOOKUP($A166,ciffob,20,FALSE)</f>
        <v>R</v>
      </c>
      <c r="K166" s="2">
        <f>VLOOKUP($A166,ciffob,23,FALSE)</f>
        <v>0</v>
      </c>
      <c r="L166" s="2">
        <f>VLOOKUP($A166,ciffob,24,FALSE)</f>
        <v>0</v>
      </c>
      <c r="M166" s="22">
        <f>VLOOKUP($A166,ciffob,26,FALSE)</f>
        <v>0</v>
      </c>
      <c r="N166" s="21">
        <f>VLOOKUP($A166,ciffob,56,FALSE)</f>
        <v>9545</v>
      </c>
      <c r="O166" s="21">
        <f>VLOOKUP($A166,ciffob,57,FALSE)</f>
        <v>14446</v>
      </c>
      <c r="P166" s="21">
        <f>VLOOKUP($A166,ciffob,52,FALSE)</f>
        <v>14446</v>
      </c>
    </row>
    <row r="167" spans="1:16" ht="15">
      <c r="A167" s="1">
        <v>132361</v>
      </c>
      <c r="B167" s="2" t="str">
        <f>VLOOKUP(A167,ciffob,8,FALSE)</f>
        <v>Valpress Comp</v>
      </c>
      <c r="C167" s="2" t="str">
        <f>VLOOKUP($A167,ciffob,9,FALSE)</f>
        <v>filmhtfl</v>
      </c>
      <c r="D167" s="2">
        <f>VLOOKUP($A167,ciffob,10,FALSE)</f>
        <v>172.5</v>
      </c>
      <c r="E167" s="2" t="str">
        <f>VLOOKUP($A167,ciffob,11,FALSE)</f>
        <v>mg</v>
      </c>
      <c r="F167" s="2">
        <f>VLOOKUP($A167,ciffob,12,FALSE)</f>
        <v>98</v>
      </c>
      <c r="G167" s="2" t="str">
        <f>VLOOKUP($A167,ciffob,13,FALSE)</f>
        <v>stk</v>
      </c>
      <c r="H167" s="2">
        <f>VLOOKUP($A167,ciffob,14,FALSE)</f>
        <v>1</v>
      </c>
      <c r="I167" s="2" t="str">
        <f>VLOOKUP($A167,ciffob,15,FALSE)</f>
        <v>þpakki</v>
      </c>
      <c r="J167" s="2" t="str">
        <f>VLOOKUP($A167,ciffob,20,FALSE)</f>
        <v>R</v>
      </c>
      <c r="K167" s="2">
        <f>VLOOKUP($A167,ciffob,23,FALSE)</f>
        <v>0</v>
      </c>
      <c r="L167" s="2">
        <f>VLOOKUP($A167,ciffob,24,FALSE)</f>
        <v>0</v>
      </c>
      <c r="M167" s="22">
        <f>VLOOKUP($A167,ciffob,26,FALSE)</f>
        <v>0</v>
      </c>
      <c r="N167" s="21">
        <f>VLOOKUP($A167,ciffob,56,FALSE)</f>
        <v>13793</v>
      </c>
      <c r="O167" s="21">
        <f>VLOOKUP($A167,ciffob,57,FALSE)</f>
        <v>20223</v>
      </c>
      <c r="P167" s="21">
        <f>VLOOKUP($A167,ciffob,52,FALSE)</f>
        <v>20223</v>
      </c>
    </row>
    <row r="168" spans="1:16" ht="15">
      <c r="A168" s="24" t="s">
        <v>12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2"/>
      <c r="N168" s="21"/>
      <c r="O168" s="21"/>
      <c r="P168" s="21"/>
    </row>
    <row r="169" spans="1:16" ht="15">
      <c r="A169" s="1">
        <v>529438</v>
      </c>
      <c r="B169" s="2" t="str">
        <f>VLOOKUP(A169,ciffob,8,FALSE)</f>
        <v>Ampiclox vet.</v>
      </c>
      <c r="C169" s="2" t="str">
        <f>VLOOKUP($A169,ciffob,9,FALSE)</f>
        <v>spenalyf</v>
      </c>
      <c r="D169" s="2">
        <f>VLOOKUP($A169,ciffob,10,FALSE)</f>
        <v>0</v>
      </c>
      <c r="E169" s="2">
        <f>VLOOKUP($A169,ciffob,11,FALSE)</f>
      </c>
      <c r="F169" s="2">
        <f>VLOOKUP($A169,ciffob,12,FALSE)</f>
        <v>3</v>
      </c>
      <c r="G169" s="2" t="str">
        <f>VLOOKUP($A169,ciffob,13,FALSE)</f>
        <v>g</v>
      </c>
      <c r="H169" s="2">
        <f>VLOOKUP($A169,ciffob,14,FALSE)</f>
        <v>24</v>
      </c>
      <c r="I169" s="2" t="str">
        <f>VLOOKUP($A169,ciffob,15,FALSE)</f>
        <v>spr</v>
      </c>
      <c r="J169" s="2" t="str">
        <f>VLOOKUP($A169,ciffob,20,FALSE)</f>
        <v>R</v>
      </c>
      <c r="K169" s="2">
        <f>VLOOKUP($A169,ciffob,23,FALSE)</f>
        <v>0</v>
      </c>
      <c r="L169" s="2">
        <f>VLOOKUP($A169,ciffob,24,FALSE)</f>
        <v>0</v>
      </c>
      <c r="M169" s="22">
        <f>VLOOKUP($A169,ciffob,26,FALSE)</f>
        <v>0</v>
      </c>
      <c r="N169" s="21">
        <f>VLOOKUP($A169,ciffob,56,FALSE)</f>
        <v>4780</v>
      </c>
      <c r="O169" s="21">
        <f>VLOOKUP($A169,ciffob,57,FALSE)</f>
        <v>9276</v>
      </c>
      <c r="P169" s="21">
        <f>VLOOKUP($A169,ciffob,52,FALSE)</f>
      </c>
    </row>
    <row r="170" spans="1:16" ht="15">
      <c r="A170" s="1">
        <v>61580</v>
      </c>
      <c r="B170" s="2" t="str">
        <f>VLOOKUP(A170,ciffob,8,FALSE)</f>
        <v>Banminth, vet.</v>
      </c>
      <c r="C170" s="2" t="str">
        <f>VLOOKUP($A170,ciffob,9,FALSE)</f>
        <v>pasta</v>
      </c>
      <c r="D170" s="2">
        <f>VLOOKUP($A170,ciffob,10,FALSE)</f>
        <v>11.4</v>
      </c>
      <c r="E170" s="2" t="str">
        <f>VLOOKUP($A170,ciffob,11,FALSE)</f>
        <v>g/skdæla</v>
      </c>
      <c r="F170" s="2">
        <f>VLOOKUP($A170,ciffob,12,FALSE)</f>
        <v>26</v>
      </c>
      <c r="G170" s="2" t="str">
        <f>VLOOKUP($A170,ciffob,13,FALSE)</f>
        <v>g</v>
      </c>
      <c r="H170" s="2">
        <f>VLOOKUP($A170,ciffob,14,FALSE)</f>
        <v>1</v>
      </c>
      <c r="I170" s="2" t="str">
        <f>VLOOKUP($A170,ciffob,15,FALSE)</f>
        <v>spr</v>
      </c>
      <c r="J170" s="2" t="str">
        <f>VLOOKUP($A170,ciffob,20,FALSE)</f>
        <v>L</v>
      </c>
      <c r="K170" s="2">
        <f>VLOOKUP($A170,ciffob,23,FALSE)</f>
        <v>0</v>
      </c>
      <c r="L170" s="2">
        <f>VLOOKUP($A170,ciffob,24,FALSE)</f>
        <v>0</v>
      </c>
      <c r="M170" s="22">
        <f>VLOOKUP($A170,ciffob,26,FALSE)</f>
        <v>0</v>
      </c>
      <c r="N170" s="21">
        <f>VLOOKUP($A170,ciffob,56,FALSE)</f>
        <v>1203</v>
      </c>
      <c r="O170" s="21">
        <f>VLOOKUP($A170,ciffob,57,FALSE)</f>
        <v>2082</v>
      </c>
      <c r="P170" s="21">
        <f>VLOOKUP($A170,ciffob,52,FALSE)</f>
      </c>
    </row>
    <row r="171" spans="1:16" ht="15">
      <c r="A171" s="1">
        <v>157206</v>
      </c>
      <c r="B171" s="2" t="str">
        <f>VLOOKUP(A171,ciffob,8,FALSE)</f>
        <v>Banminth, vet.</v>
      </c>
      <c r="C171" s="2" t="str">
        <f>VLOOKUP($A171,ciffob,9,FALSE)</f>
        <v>pasta</v>
      </c>
      <c r="D171" s="2">
        <f>VLOOKUP($A171,ciffob,10,FALSE)</f>
        <v>11.4</v>
      </c>
      <c r="E171" s="2" t="str">
        <f>VLOOKUP($A171,ciffob,11,FALSE)</f>
        <v>g/skdæla</v>
      </c>
      <c r="F171" s="2">
        <f>VLOOKUP($A171,ciffob,12,FALSE)</f>
        <v>26</v>
      </c>
      <c r="G171" s="2" t="str">
        <f>VLOOKUP($A171,ciffob,13,FALSE)</f>
        <v>g</v>
      </c>
      <c r="H171" s="2">
        <f>VLOOKUP($A171,ciffob,14,FALSE)</f>
        <v>10</v>
      </c>
      <c r="I171" s="2" t="str">
        <f>VLOOKUP($A171,ciffob,15,FALSE)</f>
        <v>spr</v>
      </c>
      <c r="J171" s="2" t="str">
        <f>VLOOKUP($A171,ciffob,20,FALSE)</f>
        <v>R</v>
      </c>
      <c r="K171" s="2">
        <f>VLOOKUP($A171,ciffob,23,FALSE)</f>
        <v>0</v>
      </c>
      <c r="L171" s="2">
        <f>VLOOKUP($A171,ciffob,24,FALSE)</f>
        <v>0</v>
      </c>
      <c r="M171" s="22">
        <f>VLOOKUP($A171,ciffob,26,FALSE)</f>
        <v>0</v>
      </c>
      <c r="N171" s="21">
        <f>VLOOKUP($A171,ciffob,56,FALSE)</f>
        <v>8139</v>
      </c>
      <c r="O171" s="21">
        <f>VLOOKUP($A171,ciffob,57,FALSE)</f>
        <v>14085</v>
      </c>
      <c r="P171" s="21">
        <f>VLOOKUP($A171,ciffob,52,FALSE)</f>
      </c>
    </row>
    <row r="172" spans="1:16" ht="15">
      <c r="A172" s="1">
        <v>594713</v>
      </c>
      <c r="B172" s="2" t="str">
        <f>VLOOKUP(A172,ciffob,8,FALSE)</f>
        <v>Banminth, vet.</v>
      </c>
      <c r="C172" s="2" t="str">
        <f>VLOOKUP($A172,ciffob,9,FALSE)</f>
        <v>pasta</v>
      </c>
      <c r="D172" s="2">
        <f>VLOOKUP($A172,ciffob,10,FALSE)</f>
        <v>21.7</v>
      </c>
      <c r="E172" s="2" t="str">
        <f>VLOOKUP($A172,ciffob,11,FALSE)</f>
        <v>mg/g</v>
      </c>
      <c r="F172" s="2">
        <f>VLOOKUP($A172,ciffob,12,FALSE)</f>
        <v>10</v>
      </c>
      <c r="G172" s="2" t="str">
        <f>VLOOKUP($A172,ciffob,13,FALSE)</f>
        <v>g</v>
      </c>
      <c r="H172" s="2">
        <f>VLOOKUP($A172,ciffob,14,FALSE)</f>
        <v>1</v>
      </c>
      <c r="I172" s="2" t="str">
        <f>VLOOKUP($A172,ciffob,15,FALSE)</f>
        <v>spr</v>
      </c>
      <c r="J172" s="2" t="str">
        <f>VLOOKUP($A172,ciffob,20,FALSE)</f>
        <v>L</v>
      </c>
      <c r="K172" s="2">
        <f>VLOOKUP($A172,ciffob,23,FALSE)</f>
        <v>0</v>
      </c>
      <c r="L172" s="2">
        <f>VLOOKUP($A172,ciffob,24,FALSE)</f>
        <v>0</v>
      </c>
      <c r="M172" s="22">
        <f>VLOOKUP($A172,ciffob,26,FALSE)</f>
        <v>0</v>
      </c>
      <c r="N172" s="21">
        <f>VLOOKUP($A172,ciffob,56,FALSE)</f>
        <v>377</v>
      </c>
      <c r="O172" s="21">
        <f>VLOOKUP($A172,ciffob,57,FALSE)</f>
        <v>652</v>
      </c>
      <c r="P172" s="21">
        <f>VLOOKUP($A172,ciffob,52,FALSE)</f>
      </c>
    </row>
    <row r="173" spans="1:16" ht="15">
      <c r="A173" s="1">
        <v>594721</v>
      </c>
      <c r="B173" s="2" t="str">
        <f>VLOOKUP(A173,ciffob,8,FALSE)</f>
        <v>Banminth, vet.</v>
      </c>
      <c r="C173" s="2" t="str">
        <f>VLOOKUP($A173,ciffob,9,FALSE)</f>
        <v>pasta</v>
      </c>
      <c r="D173" s="2">
        <f>VLOOKUP($A173,ciffob,10,FALSE)</f>
        <v>21.7</v>
      </c>
      <c r="E173" s="2" t="str">
        <f>VLOOKUP($A173,ciffob,11,FALSE)</f>
        <v>mg/g</v>
      </c>
      <c r="F173" s="2">
        <f>VLOOKUP($A173,ciffob,12,FALSE)</f>
        <v>10</v>
      </c>
      <c r="G173" s="2" t="str">
        <f>VLOOKUP($A173,ciffob,13,FALSE)</f>
        <v>g</v>
      </c>
      <c r="H173" s="2">
        <f>VLOOKUP($A173,ciffob,14,FALSE)</f>
        <v>10</v>
      </c>
      <c r="I173" s="2" t="str">
        <f>VLOOKUP($A173,ciffob,15,FALSE)</f>
        <v>spr</v>
      </c>
      <c r="J173" s="2" t="str">
        <f>VLOOKUP($A173,ciffob,20,FALSE)</f>
        <v>L</v>
      </c>
      <c r="K173" s="2">
        <f>VLOOKUP($A173,ciffob,23,FALSE)</f>
        <v>0</v>
      </c>
      <c r="L173" s="2">
        <f>VLOOKUP($A173,ciffob,24,FALSE)</f>
        <v>0</v>
      </c>
      <c r="M173" s="22">
        <f>VLOOKUP($A173,ciffob,26,FALSE)</f>
        <v>0</v>
      </c>
      <c r="N173" s="21">
        <f>VLOOKUP($A173,ciffob,56,FALSE)</f>
        <v>3132</v>
      </c>
      <c r="O173" s="21">
        <f>VLOOKUP($A173,ciffob,57,FALSE)</f>
        <v>5420</v>
      </c>
      <c r="P173" s="21">
        <f>VLOOKUP($A173,ciffob,52,FALSE)</f>
      </c>
    </row>
    <row r="174" spans="1:16" ht="15">
      <c r="A174" s="1">
        <v>507103</v>
      </c>
      <c r="B174" s="2" t="str">
        <f>VLOOKUP(A174,ciffob,8,FALSE)</f>
        <v>Banminth, vet.</v>
      </c>
      <c r="C174" s="2" t="str">
        <f>VLOOKUP($A174,ciffob,9,FALSE)</f>
        <v>pasta</v>
      </c>
      <c r="D174" s="2">
        <f>VLOOKUP($A174,ciffob,10,FALSE)</f>
        <v>21.7</v>
      </c>
      <c r="E174" s="2" t="str">
        <f>VLOOKUP($A174,ciffob,11,FALSE)</f>
        <v>mg/g</v>
      </c>
      <c r="F174" s="2">
        <f>VLOOKUP($A174,ciffob,12,FALSE)</f>
        <v>24</v>
      </c>
      <c r="G174" s="2" t="str">
        <f>VLOOKUP($A174,ciffob,13,FALSE)</f>
        <v>g</v>
      </c>
      <c r="H174" s="2">
        <f>VLOOKUP($A174,ciffob,14,FALSE)</f>
        <v>1</v>
      </c>
      <c r="I174" s="2" t="str">
        <f>VLOOKUP($A174,ciffob,15,FALSE)</f>
        <v>spr</v>
      </c>
      <c r="J174" s="2" t="str">
        <f>VLOOKUP($A174,ciffob,20,FALSE)</f>
        <v>L</v>
      </c>
      <c r="K174" s="2">
        <f>VLOOKUP($A174,ciffob,23,FALSE)</f>
        <v>0</v>
      </c>
      <c r="L174" s="2">
        <f>VLOOKUP($A174,ciffob,24,FALSE)</f>
        <v>0</v>
      </c>
      <c r="M174" s="22">
        <f>VLOOKUP($A174,ciffob,26,FALSE)</f>
        <v>0</v>
      </c>
      <c r="N174" s="21">
        <f>VLOOKUP($A174,ciffob,56,FALSE)</f>
        <v>737</v>
      </c>
      <c r="O174" s="21">
        <f>VLOOKUP($A174,ciffob,57,FALSE)</f>
        <v>1275</v>
      </c>
      <c r="P174" s="21">
        <f>VLOOKUP($A174,ciffob,52,FALSE)</f>
      </c>
    </row>
    <row r="175" spans="1:16" ht="15">
      <c r="A175" s="1">
        <v>507111</v>
      </c>
      <c r="B175" s="2" t="str">
        <f>VLOOKUP(A175,ciffob,8,FALSE)</f>
        <v>Banminth, vet.</v>
      </c>
      <c r="C175" s="2" t="str">
        <f>VLOOKUP($A175,ciffob,9,FALSE)</f>
        <v>pasta</v>
      </c>
      <c r="D175" s="2">
        <f>VLOOKUP($A175,ciffob,10,FALSE)</f>
        <v>21.7</v>
      </c>
      <c r="E175" s="2" t="str">
        <f>VLOOKUP($A175,ciffob,11,FALSE)</f>
        <v>mg/g</v>
      </c>
      <c r="F175" s="2">
        <f>VLOOKUP($A175,ciffob,12,FALSE)</f>
        <v>24</v>
      </c>
      <c r="G175" s="2" t="str">
        <f>VLOOKUP($A175,ciffob,13,FALSE)</f>
        <v>g</v>
      </c>
      <c r="H175" s="2">
        <f>VLOOKUP($A175,ciffob,14,FALSE)</f>
        <v>5</v>
      </c>
      <c r="I175" s="2" t="str">
        <f>VLOOKUP($A175,ciffob,15,FALSE)</f>
        <v>spr</v>
      </c>
      <c r="J175" s="2" t="str">
        <f>VLOOKUP($A175,ciffob,20,FALSE)</f>
        <v>L</v>
      </c>
      <c r="K175" s="2">
        <f>VLOOKUP($A175,ciffob,23,FALSE)</f>
        <v>0</v>
      </c>
      <c r="L175" s="2">
        <f>VLOOKUP($A175,ciffob,24,FALSE)</f>
        <v>0</v>
      </c>
      <c r="M175" s="22">
        <f>VLOOKUP($A175,ciffob,26,FALSE)</f>
        <v>0</v>
      </c>
      <c r="N175" s="21">
        <f>VLOOKUP($A175,ciffob,56,FALSE)</f>
        <v>3132</v>
      </c>
      <c r="O175" s="21">
        <f>VLOOKUP($A175,ciffob,57,FALSE)</f>
        <v>5420</v>
      </c>
      <c r="P175" s="21">
        <f>VLOOKUP($A175,ciffob,52,FALSE)</f>
      </c>
    </row>
    <row r="176" spans="1:16" ht="15">
      <c r="A176" s="1">
        <v>537373</v>
      </c>
      <c r="B176" s="2" t="str">
        <f>VLOOKUP(A176,ciffob,8,FALSE)</f>
        <v>Banminth, vet.</v>
      </c>
      <c r="C176" s="2" t="str">
        <f>VLOOKUP($A176,ciffob,9,FALSE)</f>
        <v>pasta</v>
      </c>
      <c r="D176" s="2">
        <f>VLOOKUP($A176,ciffob,10,FALSE)</f>
        <v>115.3</v>
      </c>
      <c r="E176" s="2" t="str">
        <f>VLOOKUP($A176,ciffob,11,FALSE)</f>
        <v>mg/g</v>
      </c>
      <c r="F176" s="2">
        <f>VLOOKUP($A176,ciffob,12,FALSE)</f>
        <v>2</v>
      </c>
      <c r="G176" s="2" t="str">
        <f>VLOOKUP($A176,ciffob,13,FALSE)</f>
        <v>g</v>
      </c>
      <c r="H176" s="2">
        <f>VLOOKUP($A176,ciffob,14,FALSE)</f>
        <v>1</v>
      </c>
      <c r="I176" s="2" t="str">
        <f>VLOOKUP($A176,ciffob,15,FALSE)</f>
        <v>spr</v>
      </c>
      <c r="J176" s="2" t="str">
        <f>VLOOKUP($A176,ciffob,20,FALSE)</f>
        <v>L</v>
      </c>
      <c r="K176" s="2">
        <f>VLOOKUP($A176,ciffob,23,FALSE)</f>
        <v>0</v>
      </c>
      <c r="L176" s="2">
        <f>VLOOKUP($A176,ciffob,24,FALSE)</f>
        <v>0</v>
      </c>
      <c r="M176" s="22">
        <f>VLOOKUP($A176,ciffob,26,FALSE)</f>
        <v>0</v>
      </c>
      <c r="N176" s="21">
        <f>VLOOKUP($A176,ciffob,56,FALSE)</f>
        <v>405</v>
      </c>
      <c r="O176" s="21">
        <f>VLOOKUP($A176,ciffob,57,FALSE)</f>
        <v>701</v>
      </c>
      <c r="P176" s="21">
        <f>VLOOKUP($A176,ciffob,52,FALSE)</f>
      </c>
    </row>
    <row r="177" spans="1:16" ht="15">
      <c r="A177" s="1">
        <v>529446</v>
      </c>
      <c r="B177" s="2" t="str">
        <f>VLOOKUP(A177,ciffob,8,FALSE)</f>
        <v>Clamoxyl, vet.</v>
      </c>
      <c r="C177" s="2" t="str">
        <f>VLOOKUP($A177,ciffob,9,FALSE)</f>
        <v>töflur</v>
      </c>
      <c r="D177" s="2">
        <f>VLOOKUP($A177,ciffob,10,FALSE)</f>
        <v>40</v>
      </c>
      <c r="E177" s="2" t="str">
        <f>VLOOKUP($A177,ciffob,11,FALSE)</f>
        <v>mg</v>
      </c>
      <c r="F177" s="2">
        <f>VLOOKUP($A177,ciffob,12,FALSE)</f>
        <v>100</v>
      </c>
      <c r="G177" s="2" t="str">
        <f>VLOOKUP($A177,ciffob,13,FALSE)</f>
        <v>stk</v>
      </c>
      <c r="H177" s="2">
        <f>VLOOKUP($A177,ciffob,14,FALSE)</f>
        <v>1</v>
      </c>
      <c r="I177" s="2" t="str">
        <f>VLOOKUP($A177,ciffob,15,FALSE)</f>
        <v>þpakki</v>
      </c>
      <c r="J177" s="2" t="str">
        <f>VLOOKUP($A177,ciffob,20,FALSE)</f>
        <v>R</v>
      </c>
      <c r="K177" s="2">
        <f>VLOOKUP($A177,ciffob,23,FALSE)</f>
        <v>0</v>
      </c>
      <c r="L177" s="2">
        <f>VLOOKUP($A177,ciffob,24,FALSE)</f>
        <v>0</v>
      </c>
      <c r="M177" s="22">
        <f>VLOOKUP($A177,ciffob,26,FALSE)</f>
        <v>0</v>
      </c>
      <c r="N177" s="21">
        <f>VLOOKUP($A177,ciffob,56,FALSE)</f>
        <v>4117</v>
      </c>
      <c r="O177" s="21">
        <f>VLOOKUP($A177,ciffob,57,FALSE)</f>
        <v>8013</v>
      </c>
      <c r="P177" s="21">
        <f>VLOOKUP($A177,ciffob,52,FALSE)</f>
      </c>
    </row>
    <row r="178" spans="1:16" ht="15">
      <c r="A178" s="1">
        <v>92130</v>
      </c>
      <c r="B178" s="2" t="str">
        <f>VLOOKUP(A178,ciffob,8,FALSE)</f>
        <v>Clamoxyl, vet.</v>
      </c>
      <c r="C178" s="2" t="str">
        <f>VLOOKUP($A178,ciffob,9,FALSE)</f>
        <v>töflur</v>
      </c>
      <c r="D178" s="2">
        <f>VLOOKUP($A178,ciffob,10,FALSE)</f>
        <v>200</v>
      </c>
      <c r="E178" s="2" t="str">
        <f>VLOOKUP($A178,ciffob,11,FALSE)</f>
        <v>mg</v>
      </c>
      <c r="F178" s="2">
        <f>VLOOKUP($A178,ciffob,12,FALSE)</f>
        <v>100</v>
      </c>
      <c r="G178" s="2" t="str">
        <f>VLOOKUP($A178,ciffob,13,FALSE)</f>
        <v>stk</v>
      </c>
      <c r="H178" s="2">
        <f>VLOOKUP($A178,ciffob,14,FALSE)</f>
        <v>1</v>
      </c>
      <c r="I178" s="2" t="str">
        <f>VLOOKUP($A178,ciffob,15,FALSE)</f>
        <v>þpakki</v>
      </c>
      <c r="J178" s="2" t="str">
        <f>VLOOKUP($A178,ciffob,20,FALSE)</f>
        <v>R</v>
      </c>
      <c r="K178" s="2">
        <f>VLOOKUP($A178,ciffob,23,FALSE)</f>
        <v>0</v>
      </c>
      <c r="L178" s="2">
        <f>VLOOKUP($A178,ciffob,24,FALSE)</f>
        <v>0</v>
      </c>
      <c r="M178" s="22">
        <f>VLOOKUP($A178,ciffob,26,FALSE)</f>
        <v>0</v>
      </c>
      <c r="N178" s="21">
        <f>VLOOKUP($A178,ciffob,56,FALSE)</f>
        <v>8191</v>
      </c>
      <c r="O178" s="21">
        <f>VLOOKUP($A178,ciffob,57,FALSE)</f>
        <v>15774</v>
      </c>
      <c r="P178" s="21">
        <f>VLOOKUP($A178,ciffob,52,FALSE)</f>
      </c>
    </row>
    <row r="179" spans="1:16" ht="15">
      <c r="A179" s="1">
        <v>582247</v>
      </c>
      <c r="B179" s="2" t="str">
        <f>VLOOKUP(A179,ciffob,8,FALSE)</f>
        <v>Dectomax vet.</v>
      </c>
      <c r="C179" s="2" t="str">
        <f>VLOOKUP($A179,ciffob,9,FALSE)</f>
        <v>stl</v>
      </c>
      <c r="D179" s="2">
        <f>VLOOKUP($A179,ciffob,10,FALSE)</f>
        <v>10</v>
      </c>
      <c r="E179" s="2" t="str">
        <f>VLOOKUP($A179,ciffob,11,FALSE)</f>
        <v>mg/ml</v>
      </c>
      <c r="F179" s="2">
        <f>VLOOKUP($A179,ciffob,12,FALSE)</f>
        <v>50</v>
      </c>
      <c r="G179" s="2" t="str">
        <f>VLOOKUP($A179,ciffob,13,FALSE)</f>
        <v>ml</v>
      </c>
      <c r="H179" s="2">
        <f>VLOOKUP($A179,ciffob,14,FALSE)</f>
        <v>1</v>
      </c>
      <c r="I179" s="2" t="str">
        <f>VLOOKUP($A179,ciffob,15,FALSE)</f>
        <v>hgl</v>
      </c>
      <c r="J179" s="2" t="str">
        <f>VLOOKUP($A179,ciffob,20,FALSE)</f>
        <v>R</v>
      </c>
      <c r="K179" s="2">
        <f>VLOOKUP($A179,ciffob,23,FALSE)</f>
        <v>0</v>
      </c>
      <c r="L179" s="2">
        <f>VLOOKUP($A179,ciffob,24,FALSE)</f>
        <v>0</v>
      </c>
      <c r="M179" s="22">
        <f>VLOOKUP($A179,ciffob,26,FALSE)</f>
        <v>0</v>
      </c>
      <c r="N179" s="21">
        <f>VLOOKUP($A179,ciffob,56,FALSE)</f>
        <v>5549</v>
      </c>
      <c r="O179" s="21">
        <f>VLOOKUP($A179,ciffob,57,FALSE)</f>
        <v>9603</v>
      </c>
      <c r="P179" s="21">
        <f>VLOOKUP($A179,ciffob,52,FALSE)</f>
      </c>
    </row>
    <row r="180" spans="1:16" ht="15">
      <c r="A180" s="1">
        <v>582262</v>
      </c>
      <c r="B180" s="2" t="str">
        <f>VLOOKUP(A180,ciffob,8,FALSE)</f>
        <v>Dectomax vet.</v>
      </c>
      <c r="C180" s="2" t="str">
        <f>VLOOKUP($A180,ciffob,9,FALSE)</f>
        <v>stl</v>
      </c>
      <c r="D180" s="2">
        <f>VLOOKUP($A180,ciffob,10,FALSE)</f>
        <v>10</v>
      </c>
      <c r="E180" s="2" t="str">
        <f>VLOOKUP($A180,ciffob,11,FALSE)</f>
        <v>mg/ml</v>
      </c>
      <c r="F180" s="2">
        <f>VLOOKUP($A180,ciffob,12,FALSE)</f>
        <v>200</v>
      </c>
      <c r="G180" s="2" t="str">
        <f>VLOOKUP($A180,ciffob,13,FALSE)</f>
        <v>ml</v>
      </c>
      <c r="H180" s="2">
        <f>VLOOKUP($A180,ciffob,14,FALSE)</f>
        <v>1</v>
      </c>
      <c r="I180" s="2" t="str">
        <f>VLOOKUP($A180,ciffob,15,FALSE)</f>
        <v>hgl</v>
      </c>
      <c r="J180" s="2" t="str">
        <f>VLOOKUP($A180,ciffob,20,FALSE)</f>
        <v>R</v>
      </c>
      <c r="K180" s="2">
        <f>VLOOKUP($A180,ciffob,23,FALSE)</f>
        <v>0</v>
      </c>
      <c r="L180" s="2">
        <f>VLOOKUP($A180,ciffob,24,FALSE)</f>
        <v>0</v>
      </c>
      <c r="M180" s="22">
        <f>VLOOKUP($A180,ciffob,26,FALSE)</f>
        <v>0</v>
      </c>
      <c r="N180" s="21">
        <f>VLOOKUP($A180,ciffob,56,FALSE)</f>
        <v>20912</v>
      </c>
      <c r="O180" s="21">
        <f>VLOOKUP($A180,ciffob,57,FALSE)</f>
        <v>36189</v>
      </c>
      <c r="P180" s="21">
        <f>VLOOKUP($A180,ciffob,52,FALSE)</f>
      </c>
    </row>
    <row r="181" spans="1:16" ht="15">
      <c r="A181" s="1">
        <v>393918</v>
      </c>
      <c r="B181" s="2" t="str">
        <f>VLOOKUP(A181,ciffob,8,FALSE)</f>
        <v>Orbenin vet.</v>
      </c>
      <c r="C181" s="2" t="str">
        <f>VLOOKUP($A181,ciffob,9,FALSE)</f>
        <v>spenalyf</v>
      </c>
      <c r="D181" s="2">
        <f>VLOOKUP($A181,ciffob,10,FALSE)</f>
        <v>500</v>
      </c>
      <c r="E181" s="2" t="str">
        <f>VLOOKUP($A181,ciffob,11,FALSE)</f>
        <v>mg/dælu</v>
      </c>
      <c r="F181" s="2">
        <f>VLOOKUP($A181,ciffob,12,FALSE)</f>
        <v>1</v>
      </c>
      <c r="G181" s="2" t="str">
        <f>VLOOKUP($A181,ciffob,13,FALSE)</f>
        <v>stk</v>
      </c>
      <c r="H181" s="2">
        <f>VLOOKUP($A181,ciffob,14,FALSE)</f>
        <v>24</v>
      </c>
      <c r="I181" s="2" t="str">
        <f>VLOOKUP($A181,ciffob,15,FALSE)</f>
        <v>spr</v>
      </c>
      <c r="J181" s="2" t="str">
        <f>VLOOKUP($A181,ciffob,20,FALSE)</f>
        <v>R</v>
      </c>
      <c r="K181" s="2">
        <f>VLOOKUP($A181,ciffob,23,FALSE)</f>
        <v>0</v>
      </c>
      <c r="L181" s="2">
        <f>VLOOKUP($A181,ciffob,24,FALSE)</f>
        <v>0</v>
      </c>
      <c r="M181" s="22">
        <f>VLOOKUP($A181,ciffob,26,FALSE)</f>
        <v>0</v>
      </c>
      <c r="N181" s="21">
        <f>VLOOKUP($A181,ciffob,56,FALSE)</f>
        <v>5610</v>
      </c>
      <c r="O181" s="21">
        <f>VLOOKUP($A181,ciffob,57,FALSE)</f>
        <v>10857</v>
      </c>
      <c r="P181" s="21">
        <f>VLOOKUP($A181,ciffob,52,FALSE)</f>
      </c>
    </row>
    <row r="182" spans="1:16" ht="15">
      <c r="A182" s="1">
        <v>462986</v>
      </c>
      <c r="B182" s="2" t="str">
        <f>VLOOKUP(A182,ciffob,8,FALSE)</f>
        <v>Rimadyl vet.</v>
      </c>
      <c r="C182" s="2" t="str">
        <f>VLOOKUP($A182,ciffob,9,FALSE)</f>
        <v>stl</v>
      </c>
      <c r="D182" s="2">
        <f>VLOOKUP($A182,ciffob,10,FALSE)</f>
        <v>50</v>
      </c>
      <c r="E182" s="2" t="str">
        <f>VLOOKUP($A182,ciffob,11,FALSE)</f>
        <v>mg/ml</v>
      </c>
      <c r="F182" s="2">
        <f>VLOOKUP($A182,ciffob,12,FALSE)</f>
        <v>20</v>
      </c>
      <c r="G182" s="2" t="str">
        <f>VLOOKUP($A182,ciffob,13,FALSE)</f>
        <v>ml</v>
      </c>
      <c r="H182" s="2">
        <f>VLOOKUP($A182,ciffob,14,FALSE)</f>
        <v>1</v>
      </c>
      <c r="I182" s="2" t="str">
        <f>VLOOKUP($A182,ciffob,15,FALSE)</f>
        <v>hgl</v>
      </c>
      <c r="J182" s="2" t="str">
        <f>VLOOKUP($A182,ciffob,20,FALSE)</f>
        <v>R</v>
      </c>
      <c r="K182" s="2">
        <f>VLOOKUP($A182,ciffob,23,FALSE)</f>
        <v>0</v>
      </c>
      <c r="L182" s="2">
        <f>VLOOKUP($A182,ciffob,24,FALSE)</f>
        <v>0</v>
      </c>
      <c r="M182" s="22">
        <f>VLOOKUP($A182,ciffob,26,FALSE)</f>
        <v>0</v>
      </c>
      <c r="N182" s="21">
        <f>VLOOKUP($A182,ciffob,56,FALSE)</f>
        <v>7499</v>
      </c>
      <c r="O182" s="21">
        <f>VLOOKUP($A182,ciffob,57,FALSE)</f>
        <v>14456</v>
      </c>
      <c r="P182" s="21">
        <f>VLOOKUP($A182,ciffob,52,FALSE)</f>
      </c>
    </row>
    <row r="183" spans="1:16" ht="15">
      <c r="A183" s="1">
        <v>13328</v>
      </c>
      <c r="B183" s="2" t="str">
        <f>VLOOKUP(A183,ciffob,8,FALSE)</f>
        <v>Rimadyl vet.</v>
      </c>
      <c r="C183" s="2" t="str">
        <f>VLOOKUP($A183,ciffob,9,FALSE)</f>
        <v>tuggutfl</v>
      </c>
      <c r="D183" s="2">
        <f>VLOOKUP($A183,ciffob,10,FALSE)</f>
        <v>20</v>
      </c>
      <c r="E183" s="2" t="str">
        <f>VLOOKUP($A183,ciffob,11,FALSE)</f>
        <v>mg</v>
      </c>
      <c r="F183" s="2">
        <f>VLOOKUP($A183,ciffob,12,FALSE)</f>
        <v>20</v>
      </c>
      <c r="G183" s="2" t="str">
        <f>VLOOKUP($A183,ciffob,13,FALSE)</f>
        <v>stk</v>
      </c>
      <c r="H183" s="2">
        <f>VLOOKUP($A183,ciffob,14,FALSE)</f>
        <v>1</v>
      </c>
      <c r="I183" s="2" t="str">
        <f>VLOOKUP($A183,ciffob,15,FALSE)</f>
        <v>pakki</v>
      </c>
      <c r="J183" s="2" t="str">
        <f>VLOOKUP($A183,ciffob,20,FALSE)</f>
        <v>R</v>
      </c>
      <c r="K183" s="2">
        <f>VLOOKUP($A183,ciffob,23,FALSE)</f>
        <v>0</v>
      </c>
      <c r="L183" s="2">
        <f>VLOOKUP($A183,ciffob,24,FALSE)</f>
        <v>0</v>
      </c>
      <c r="M183" s="22">
        <f>VLOOKUP($A183,ciffob,26,FALSE)</f>
        <v>0</v>
      </c>
      <c r="N183" s="21">
        <f>VLOOKUP($A183,ciffob,56,FALSE)</f>
        <v>1245</v>
      </c>
      <c r="O183" s="21">
        <f>VLOOKUP($A183,ciffob,57,FALSE)</f>
        <v>2457</v>
      </c>
      <c r="P183" s="21">
        <f>VLOOKUP($A183,ciffob,52,FALSE)</f>
      </c>
    </row>
    <row r="184" spans="1:16" ht="15">
      <c r="A184" s="1">
        <v>13308</v>
      </c>
      <c r="B184" s="2" t="str">
        <f>VLOOKUP(A184,ciffob,8,FALSE)</f>
        <v>Rimadyl vet.</v>
      </c>
      <c r="C184" s="2" t="str">
        <f>VLOOKUP($A184,ciffob,9,FALSE)</f>
        <v>tuggutfl</v>
      </c>
      <c r="D184" s="2">
        <f>VLOOKUP($A184,ciffob,10,FALSE)</f>
        <v>20</v>
      </c>
      <c r="E184" s="2" t="str">
        <f>VLOOKUP($A184,ciffob,11,FALSE)</f>
        <v>mg</v>
      </c>
      <c r="F184" s="2">
        <f>VLOOKUP($A184,ciffob,12,FALSE)</f>
        <v>100</v>
      </c>
      <c r="G184" s="2" t="str">
        <f>VLOOKUP($A184,ciffob,13,FALSE)</f>
        <v>stk</v>
      </c>
      <c r="H184" s="2">
        <f>VLOOKUP($A184,ciffob,14,FALSE)</f>
        <v>1</v>
      </c>
      <c r="I184" s="2" t="str">
        <f>VLOOKUP($A184,ciffob,15,FALSE)</f>
        <v>pakki</v>
      </c>
      <c r="J184" s="2" t="str">
        <f>VLOOKUP($A184,ciffob,20,FALSE)</f>
        <v>R</v>
      </c>
      <c r="K184" s="2">
        <f>VLOOKUP($A184,ciffob,23,FALSE)</f>
        <v>0</v>
      </c>
      <c r="L184" s="2">
        <f>VLOOKUP($A184,ciffob,24,FALSE)</f>
        <v>0</v>
      </c>
      <c r="M184" s="22">
        <f>VLOOKUP($A184,ciffob,26,FALSE)</f>
        <v>0</v>
      </c>
      <c r="N184" s="21">
        <f>VLOOKUP($A184,ciffob,56,FALSE)</f>
        <v>4941</v>
      </c>
      <c r="O184" s="21">
        <f>VLOOKUP($A184,ciffob,57,FALSE)</f>
        <v>9583</v>
      </c>
      <c r="P184" s="21">
        <f>VLOOKUP($A184,ciffob,52,FALSE)</f>
      </c>
    </row>
    <row r="185" spans="1:16" ht="15">
      <c r="A185" s="1">
        <v>13082</v>
      </c>
      <c r="B185" s="2" t="str">
        <f>VLOOKUP(A185,ciffob,8,FALSE)</f>
        <v>Rimadyl vet.</v>
      </c>
      <c r="C185" s="2" t="str">
        <f>VLOOKUP($A185,ciffob,9,FALSE)</f>
        <v>tuggutfl</v>
      </c>
      <c r="D185" s="2">
        <f>VLOOKUP($A185,ciffob,10,FALSE)</f>
        <v>50</v>
      </c>
      <c r="E185" s="2" t="str">
        <f>VLOOKUP($A185,ciffob,11,FALSE)</f>
        <v>mg</v>
      </c>
      <c r="F185" s="2">
        <f>VLOOKUP($A185,ciffob,12,FALSE)</f>
        <v>20</v>
      </c>
      <c r="G185" s="2" t="str">
        <f>VLOOKUP($A185,ciffob,13,FALSE)</f>
        <v>stk</v>
      </c>
      <c r="H185" s="2">
        <f>VLOOKUP($A185,ciffob,14,FALSE)</f>
        <v>1</v>
      </c>
      <c r="I185" s="2" t="str">
        <f>VLOOKUP($A185,ciffob,15,FALSE)</f>
        <v>pakki</v>
      </c>
      <c r="J185" s="2" t="str">
        <f>VLOOKUP($A185,ciffob,20,FALSE)</f>
        <v>R</v>
      </c>
      <c r="K185" s="2">
        <f>VLOOKUP($A185,ciffob,23,FALSE)</f>
        <v>0</v>
      </c>
      <c r="L185" s="2">
        <f>VLOOKUP($A185,ciffob,24,FALSE)</f>
        <v>0</v>
      </c>
      <c r="M185" s="22">
        <f>VLOOKUP($A185,ciffob,26,FALSE)</f>
        <v>0</v>
      </c>
      <c r="N185" s="21">
        <f>VLOOKUP($A185,ciffob,56,FALSE)</f>
        <v>1951</v>
      </c>
      <c r="O185" s="21">
        <f>VLOOKUP($A185,ciffob,57,FALSE)</f>
        <v>3850</v>
      </c>
      <c r="P185" s="21">
        <f>VLOOKUP($A185,ciffob,52,FALSE)</f>
      </c>
    </row>
    <row r="186" spans="1:16" ht="15">
      <c r="A186" s="1">
        <v>13070</v>
      </c>
      <c r="B186" s="2" t="str">
        <f>VLOOKUP(A186,ciffob,8,FALSE)</f>
        <v>Rimadyl vet.</v>
      </c>
      <c r="C186" s="2" t="str">
        <f>VLOOKUP($A186,ciffob,9,FALSE)</f>
        <v>tuggutfl</v>
      </c>
      <c r="D186" s="2">
        <f>VLOOKUP($A186,ciffob,10,FALSE)</f>
        <v>50</v>
      </c>
      <c r="E186" s="2" t="str">
        <f>VLOOKUP($A186,ciffob,11,FALSE)</f>
        <v>mg</v>
      </c>
      <c r="F186" s="2">
        <f>VLOOKUP($A186,ciffob,12,FALSE)</f>
        <v>100</v>
      </c>
      <c r="G186" s="2" t="str">
        <f>VLOOKUP($A186,ciffob,13,FALSE)</f>
        <v>stk</v>
      </c>
      <c r="H186" s="2">
        <f>VLOOKUP($A186,ciffob,14,FALSE)</f>
        <v>1</v>
      </c>
      <c r="I186" s="2" t="str">
        <f>VLOOKUP($A186,ciffob,15,FALSE)</f>
        <v>pakki</v>
      </c>
      <c r="J186" s="2" t="str">
        <f>VLOOKUP($A186,ciffob,20,FALSE)</f>
        <v>R</v>
      </c>
      <c r="K186" s="2">
        <f>VLOOKUP($A186,ciffob,23,FALSE)</f>
        <v>0</v>
      </c>
      <c r="L186" s="2">
        <f>VLOOKUP($A186,ciffob,24,FALSE)</f>
        <v>0</v>
      </c>
      <c r="M186" s="22">
        <f>VLOOKUP($A186,ciffob,26,FALSE)</f>
        <v>0</v>
      </c>
      <c r="N186" s="21">
        <f>VLOOKUP($A186,ciffob,56,FALSE)</f>
        <v>7523</v>
      </c>
      <c r="O186" s="21">
        <f>VLOOKUP($A186,ciffob,57,FALSE)</f>
        <v>14501</v>
      </c>
      <c r="P186" s="21">
        <f>VLOOKUP($A186,ciffob,52,FALSE)</f>
      </c>
    </row>
    <row r="187" spans="1:16" ht="15">
      <c r="A187" s="1">
        <v>13317</v>
      </c>
      <c r="B187" s="2" t="str">
        <f>VLOOKUP(A187,ciffob,8,FALSE)</f>
        <v>Rimadyl vet.</v>
      </c>
      <c r="C187" s="2" t="str">
        <f>VLOOKUP($A187,ciffob,9,FALSE)</f>
        <v>tuggutfl</v>
      </c>
      <c r="D187" s="2">
        <f>VLOOKUP($A187,ciffob,10,FALSE)</f>
        <v>100</v>
      </c>
      <c r="E187" s="2" t="str">
        <f>VLOOKUP($A187,ciffob,11,FALSE)</f>
        <v>mg</v>
      </c>
      <c r="F187" s="2">
        <f>VLOOKUP($A187,ciffob,12,FALSE)</f>
        <v>100</v>
      </c>
      <c r="G187" s="2" t="str">
        <f>VLOOKUP($A187,ciffob,13,FALSE)</f>
        <v>stk</v>
      </c>
      <c r="H187" s="2">
        <f>VLOOKUP($A187,ciffob,14,FALSE)</f>
        <v>1</v>
      </c>
      <c r="I187" s="2" t="str">
        <f>VLOOKUP($A187,ciffob,15,FALSE)</f>
        <v>pakki</v>
      </c>
      <c r="J187" s="2" t="str">
        <f>VLOOKUP($A187,ciffob,20,FALSE)</f>
        <v>R</v>
      </c>
      <c r="K187" s="2">
        <f>VLOOKUP($A187,ciffob,23,FALSE)</f>
        <v>0</v>
      </c>
      <c r="L187" s="2">
        <f>VLOOKUP($A187,ciffob,24,FALSE)</f>
        <v>0</v>
      </c>
      <c r="M187" s="22">
        <f>VLOOKUP($A187,ciffob,26,FALSE)</f>
        <v>0</v>
      </c>
      <c r="N187" s="21">
        <f>VLOOKUP($A187,ciffob,56,FALSE)</f>
        <v>11875</v>
      </c>
      <c r="O187" s="21">
        <f>VLOOKUP($A187,ciffob,57,FALSE)</f>
        <v>22791</v>
      </c>
      <c r="P187" s="21">
        <f>VLOOKUP($A187,ciffob,52,FALSE)</f>
      </c>
    </row>
    <row r="188" spans="1:16" ht="15">
      <c r="A188" s="1">
        <v>463612</v>
      </c>
      <c r="B188" s="2" t="str">
        <f>VLOOKUP(A188,ciffob,8,FALSE)</f>
        <v>Rimadyl vet.</v>
      </c>
      <c r="C188" s="2" t="str">
        <f>VLOOKUP($A188,ciffob,9,FALSE)</f>
        <v>töflur</v>
      </c>
      <c r="D188" s="2">
        <f>VLOOKUP($A188,ciffob,10,FALSE)</f>
        <v>50</v>
      </c>
      <c r="E188" s="2" t="str">
        <f>VLOOKUP($A188,ciffob,11,FALSE)</f>
        <v>mg</v>
      </c>
      <c r="F188" s="2">
        <f>VLOOKUP($A188,ciffob,12,FALSE)</f>
        <v>100</v>
      </c>
      <c r="G188" s="2" t="str">
        <f>VLOOKUP($A188,ciffob,13,FALSE)</f>
        <v>stk</v>
      </c>
      <c r="H188" s="2">
        <f>VLOOKUP($A188,ciffob,14,FALSE)</f>
        <v>1</v>
      </c>
      <c r="I188" s="2" t="str">
        <f>VLOOKUP($A188,ciffob,15,FALSE)</f>
        <v>pakki</v>
      </c>
      <c r="J188" s="2" t="str">
        <f>VLOOKUP($A188,ciffob,20,FALSE)</f>
        <v>R</v>
      </c>
      <c r="K188" s="2">
        <f>VLOOKUP($A188,ciffob,23,FALSE)</f>
        <v>0</v>
      </c>
      <c r="L188" s="2">
        <f>VLOOKUP($A188,ciffob,24,FALSE)</f>
        <v>0</v>
      </c>
      <c r="M188" s="22">
        <f>VLOOKUP($A188,ciffob,26,FALSE)</f>
        <v>0</v>
      </c>
      <c r="N188" s="21">
        <f>VLOOKUP($A188,ciffob,56,FALSE)</f>
        <v>5982</v>
      </c>
      <c r="O188" s="21">
        <f>VLOOKUP($A188,ciffob,57,FALSE)</f>
        <v>11566</v>
      </c>
      <c r="P188" s="21">
        <f>VLOOKUP($A188,ciffob,52,FALSE)</f>
      </c>
    </row>
    <row r="189" spans="1:16" ht="15">
      <c r="A189" s="1">
        <v>54650</v>
      </c>
      <c r="B189" s="2" t="str">
        <f>VLOOKUP(A189,ciffob,8,FALSE)</f>
        <v>Veramix, vet.</v>
      </c>
      <c r="C189" s="2" t="str">
        <f>VLOOKUP($A189,ciffob,9,FALSE)</f>
        <v>sk-svamp</v>
      </c>
      <c r="D189" s="2">
        <f>VLOOKUP($A189,ciffob,10,FALSE)</f>
        <v>60</v>
      </c>
      <c r="E189" s="2" t="str">
        <f>VLOOKUP($A189,ciffob,11,FALSE)</f>
        <v>mg</v>
      </c>
      <c r="F189" s="2">
        <f>VLOOKUP($A189,ciffob,12,FALSE)</f>
        <v>1</v>
      </c>
      <c r="G189" s="2" t="str">
        <f>VLOOKUP($A189,ciffob,13,FALSE)</f>
        <v>stk</v>
      </c>
      <c r="H189" s="2">
        <f>VLOOKUP($A189,ciffob,14,FALSE)</f>
        <v>20</v>
      </c>
      <c r="I189" s="2" t="str">
        <f>VLOOKUP($A189,ciffob,15,FALSE)</f>
        <v>stk</v>
      </c>
      <c r="J189" s="2" t="str">
        <f>VLOOKUP($A189,ciffob,20,FALSE)</f>
        <v>R</v>
      </c>
      <c r="K189" s="2">
        <f>VLOOKUP($A189,ciffob,23,FALSE)</f>
        <v>0</v>
      </c>
      <c r="L189" s="2">
        <f>VLOOKUP($A189,ciffob,24,FALSE)</f>
        <v>0</v>
      </c>
      <c r="M189" s="22">
        <f>VLOOKUP($A189,ciffob,26,FALSE)</f>
        <v>0</v>
      </c>
      <c r="N189" s="21">
        <f>VLOOKUP($A189,ciffob,56,FALSE)</f>
        <v>8757</v>
      </c>
      <c r="O189" s="21">
        <f>VLOOKUP($A189,ciffob,57,FALSE)</f>
        <v>15154</v>
      </c>
      <c r="P189" s="21">
        <f>VLOOKUP($A189,ciffob,52,FALSE)</f>
      </c>
    </row>
    <row r="190" spans="1:16" ht="15">
      <c r="A190" s="1">
        <v>93617</v>
      </c>
      <c r="B190" s="2" t="str">
        <f>VLOOKUP(A190,ciffob,8,FALSE)</f>
        <v>Veramix, vet.</v>
      </c>
      <c r="C190" s="2" t="str">
        <f>VLOOKUP($A190,ciffob,9,FALSE)</f>
        <v>sk-svamp</v>
      </c>
      <c r="D190" s="2">
        <f>VLOOKUP($A190,ciffob,10,FALSE)</f>
        <v>60</v>
      </c>
      <c r="E190" s="2" t="str">
        <f>VLOOKUP($A190,ciffob,11,FALSE)</f>
        <v>mg</v>
      </c>
      <c r="F190" s="2">
        <f>VLOOKUP($A190,ciffob,12,FALSE)</f>
        <v>1</v>
      </c>
      <c r="G190" s="2" t="str">
        <f>VLOOKUP($A190,ciffob,13,FALSE)</f>
        <v>stk</v>
      </c>
      <c r="H190" s="2">
        <f>VLOOKUP($A190,ciffob,14,FALSE)</f>
        <v>100</v>
      </c>
      <c r="I190" s="2" t="str">
        <f>VLOOKUP($A190,ciffob,15,FALSE)</f>
        <v>stk</v>
      </c>
      <c r="J190" s="2" t="str">
        <f>VLOOKUP($A190,ciffob,20,FALSE)</f>
        <v>R</v>
      </c>
      <c r="K190" s="2">
        <f>VLOOKUP($A190,ciffob,23,FALSE)</f>
        <v>0</v>
      </c>
      <c r="L190" s="2">
        <f>VLOOKUP($A190,ciffob,24,FALSE)</f>
        <v>0</v>
      </c>
      <c r="M190" s="22">
        <f>VLOOKUP($A190,ciffob,26,FALSE)</f>
        <v>0</v>
      </c>
      <c r="N190" s="21">
        <f>VLOOKUP($A190,ciffob,56,FALSE)</f>
        <v>29628</v>
      </c>
      <c r="O190" s="21">
        <f>VLOOKUP($A190,ciffob,57,FALSE)</f>
        <v>51273</v>
      </c>
      <c r="P190" s="21">
        <f>VLOOKUP($A190,ciffob,52,FALSE)</f>
      </c>
    </row>
    <row r="191" spans="1:16" ht="15">
      <c r="A191" s="1">
        <v>72978</v>
      </c>
      <c r="B191" s="2" t="str">
        <f>VLOOKUP(A191,ciffob,8,FALSE)</f>
        <v>Byetta</v>
      </c>
      <c r="C191" s="2" t="str">
        <f>VLOOKUP($A191,ciffob,9,FALSE)</f>
        <v>stl</v>
      </c>
      <c r="D191" s="2">
        <f>VLOOKUP($A191,ciffob,10,FALSE)</f>
        <v>5</v>
      </c>
      <c r="E191" s="2" t="str">
        <f>VLOOKUP($A191,ciffob,11,FALSE)</f>
        <v>mcg/sk</v>
      </c>
      <c r="F191" s="2">
        <f>VLOOKUP($A191,ciffob,12,FALSE)</f>
        <v>1.2</v>
      </c>
      <c r="G191" s="2" t="str">
        <f>VLOOKUP($A191,ciffob,13,FALSE)</f>
        <v>ml</v>
      </c>
      <c r="H191" s="2">
        <f>VLOOKUP($A191,ciffob,14,FALSE)</f>
        <v>1</v>
      </c>
      <c r="I191" s="2" t="str">
        <f>VLOOKUP($A191,ciffob,15,FALSE)</f>
        <v>penni</v>
      </c>
      <c r="J191" s="2" t="str">
        <f>VLOOKUP($A191,ciffob,20,FALSE)</f>
        <v>R</v>
      </c>
      <c r="K191" s="2">
        <f>VLOOKUP($A191,ciffob,23,FALSE)</f>
        <v>0</v>
      </c>
      <c r="L191" s="2">
        <f>VLOOKUP($A191,ciffob,24,FALSE)</f>
        <v>0</v>
      </c>
      <c r="M191" s="22">
        <f>VLOOKUP($A191,ciffob,26,FALSE)</f>
        <v>0</v>
      </c>
      <c r="N191" s="21">
        <f>VLOOKUP($A191,ciffob,56,FALSE)</f>
        <v>11584</v>
      </c>
      <c r="O191" s="21">
        <f>VLOOKUP($A191,ciffob,57,FALSE)</f>
        <v>17162</v>
      </c>
      <c r="P191" s="21">
        <f>VLOOKUP($A191,ciffob,52,FALSE)</f>
      </c>
    </row>
    <row r="192" spans="1:16" ht="15">
      <c r="A192" s="1">
        <v>72996</v>
      </c>
      <c r="B192" s="2" t="str">
        <f>VLOOKUP(A192,ciffob,8,FALSE)</f>
        <v>Byetta</v>
      </c>
      <c r="C192" s="2" t="str">
        <f>VLOOKUP($A192,ciffob,9,FALSE)</f>
        <v>stl</v>
      </c>
      <c r="D192" s="2">
        <f>VLOOKUP($A192,ciffob,10,FALSE)</f>
        <v>10</v>
      </c>
      <c r="E192" s="2" t="str">
        <f>VLOOKUP($A192,ciffob,11,FALSE)</f>
        <v>mcg/sk</v>
      </c>
      <c r="F192" s="2">
        <f>VLOOKUP($A192,ciffob,12,FALSE)</f>
        <v>2.4</v>
      </c>
      <c r="G192" s="2" t="str">
        <f>VLOOKUP($A192,ciffob,13,FALSE)</f>
        <v>ml</v>
      </c>
      <c r="H192" s="2">
        <f>VLOOKUP($A192,ciffob,14,FALSE)</f>
        <v>1</v>
      </c>
      <c r="I192" s="2" t="str">
        <f>VLOOKUP($A192,ciffob,15,FALSE)</f>
        <v>penni</v>
      </c>
      <c r="J192" s="2" t="str">
        <f>VLOOKUP($A192,ciffob,20,FALSE)</f>
        <v>R</v>
      </c>
      <c r="K192" s="2">
        <f>VLOOKUP($A192,ciffob,23,FALSE)</f>
        <v>0</v>
      </c>
      <c r="L192" s="2">
        <f>VLOOKUP($A192,ciffob,24,FALSE)</f>
        <v>0</v>
      </c>
      <c r="M192" s="22">
        <f>VLOOKUP($A192,ciffob,26,FALSE)</f>
        <v>0</v>
      </c>
      <c r="N192" s="21">
        <f>VLOOKUP($A192,ciffob,56,FALSE)</f>
        <v>11584</v>
      </c>
      <c r="O192" s="21">
        <f>VLOOKUP($A192,ciffob,57,FALSE)</f>
        <v>17162</v>
      </c>
      <c r="P192" s="21">
        <f>VLOOKUP($A192,ciffob,52,FALSE)</f>
      </c>
    </row>
    <row r="193" spans="1:16" ht="15">
      <c r="A193" s="24" t="s">
        <v>31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2"/>
      <c r="N193" s="21"/>
      <c r="O193" s="21"/>
      <c r="P193" s="21"/>
    </row>
    <row r="194" spans="1:16" ht="15">
      <c r="A194" s="1">
        <v>23968</v>
      </c>
      <c r="B194" s="2" t="str">
        <f>VLOOKUP(A194,ciffob,8,FALSE)</f>
        <v>Revatio</v>
      </c>
      <c r="C194" s="2" t="str">
        <f>VLOOKUP($A194,ciffob,9,FALSE)</f>
        <v>filmhtfl</v>
      </c>
      <c r="D194" s="2">
        <f>VLOOKUP($A194,ciffob,10,FALSE)</f>
        <v>20</v>
      </c>
      <c r="E194" s="2" t="str">
        <f>VLOOKUP($A194,ciffob,11,FALSE)</f>
        <v>mg</v>
      </c>
      <c r="F194" s="2">
        <f>VLOOKUP($A194,ciffob,12,FALSE)</f>
        <v>90</v>
      </c>
      <c r="G194" s="2" t="str">
        <f>VLOOKUP($A194,ciffob,13,FALSE)</f>
        <v>stk</v>
      </c>
      <c r="H194" s="2">
        <f>VLOOKUP($A194,ciffob,14,FALSE)</f>
        <v>1</v>
      </c>
      <c r="I194" s="2" t="str">
        <f>VLOOKUP($A194,ciffob,15,FALSE)</f>
        <v>þpakki</v>
      </c>
      <c r="J194" s="2" t="str">
        <f>VLOOKUP($A194,ciffob,20,FALSE)</f>
        <v>R</v>
      </c>
      <c r="K194" s="2">
        <f>VLOOKUP($A194,ciffob,23,FALSE)</f>
        <v>0</v>
      </c>
      <c r="L194" s="2">
        <f>VLOOKUP($A194,ciffob,24,FALSE)</f>
        <v>1</v>
      </c>
      <c r="M194" s="22">
        <f>VLOOKUP($A194,ciffob,26,FALSE)</f>
        <v>1</v>
      </c>
      <c r="N194" s="21">
        <f>VLOOKUP($A194,ciffob,56,FALSE)</f>
        <v>122910</v>
      </c>
      <c r="O194" s="21">
        <f>VLOOKUP($A194,ciffob,57,FALSE)</f>
        <v>154890</v>
      </c>
      <c r="P194" s="21">
        <f>VLOOKUP($A194,ciffob,52,FALSE)</f>
      </c>
    </row>
    <row r="195" spans="1:16" ht="15">
      <c r="A195" s="1">
        <v>75068</v>
      </c>
      <c r="B195" s="2" t="str">
        <f>VLOOKUP(A195,ciffob,8,FALSE)</f>
        <v>Nicorette Microtab Classic</v>
      </c>
      <c r="C195" s="2" t="str">
        <f>VLOOKUP($A195,ciffob,9,FALSE)</f>
        <v>tungur.t</v>
      </c>
      <c r="D195" s="2">
        <f>VLOOKUP($A195,ciffob,10,FALSE)</f>
        <v>2</v>
      </c>
      <c r="E195" s="2" t="str">
        <f>VLOOKUP($A195,ciffob,11,FALSE)</f>
        <v>mg</v>
      </c>
      <c r="F195" s="2">
        <f>VLOOKUP($A195,ciffob,12,FALSE)</f>
        <v>20</v>
      </c>
      <c r="G195" s="2" t="str">
        <f>VLOOKUP($A195,ciffob,13,FALSE)</f>
        <v>stk</v>
      </c>
      <c r="H195" s="2">
        <f>VLOOKUP($A195,ciffob,14,FALSE)</f>
        <v>1</v>
      </c>
      <c r="I195" s="2" t="str">
        <f>VLOOKUP($A195,ciffob,15,FALSE)</f>
        <v>þpakki</v>
      </c>
      <c r="J195" s="2" t="str">
        <f>VLOOKUP($A195,ciffob,20,FALSE)</f>
        <v>L</v>
      </c>
      <c r="K195" s="2">
        <f>VLOOKUP($A195,ciffob,23,FALSE)</f>
        <v>0</v>
      </c>
      <c r="L195" s="2">
        <f>VLOOKUP($A195,ciffob,24,FALSE)</f>
        <v>0</v>
      </c>
      <c r="M195" s="22">
        <f>VLOOKUP($A195,ciffob,26,FALSE)</f>
        <v>0</v>
      </c>
      <c r="N195" s="21">
        <f>VLOOKUP($A195,ciffob,56,FALSE)</f>
      </c>
      <c r="O195" s="21">
        <f>VLOOKUP($A195,ciffob,57,FALSE)</f>
      </c>
      <c r="P195" s="21">
        <f>VLOOKUP($A195,ciffob,52,FALSE)</f>
      </c>
    </row>
    <row r="196" spans="1:16" ht="15">
      <c r="A196" s="1">
        <v>75078</v>
      </c>
      <c r="B196" s="2" t="str">
        <f>VLOOKUP(A196,ciffob,8,FALSE)</f>
        <v>Nicorette Microtab Classic</v>
      </c>
      <c r="C196" s="2" t="str">
        <f>VLOOKUP($A196,ciffob,9,FALSE)</f>
        <v>tungur.t</v>
      </c>
      <c r="D196" s="2">
        <f>VLOOKUP($A196,ciffob,10,FALSE)</f>
        <v>2</v>
      </c>
      <c r="E196" s="2" t="str">
        <f>VLOOKUP($A196,ciffob,11,FALSE)</f>
        <v>mg</v>
      </c>
      <c r="F196" s="2">
        <f>VLOOKUP($A196,ciffob,12,FALSE)</f>
        <v>90</v>
      </c>
      <c r="G196" s="2" t="str">
        <f>VLOOKUP($A196,ciffob,13,FALSE)</f>
        <v>stk</v>
      </c>
      <c r="H196" s="2">
        <f>VLOOKUP($A196,ciffob,14,FALSE)</f>
        <v>1</v>
      </c>
      <c r="I196" s="2" t="str">
        <f>VLOOKUP($A196,ciffob,15,FALSE)</f>
        <v>þpakki</v>
      </c>
      <c r="J196" s="2" t="str">
        <f>VLOOKUP($A196,ciffob,20,FALSE)</f>
        <v>L</v>
      </c>
      <c r="K196" s="2">
        <f>VLOOKUP($A196,ciffob,23,FALSE)</f>
        <v>0</v>
      </c>
      <c r="L196" s="2">
        <f>VLOOKUP($A196,ciffob,24,FALSE)</f>
        <v>0</v>
      </c>
      <c r="M196" s="22">
        <f>VLOOKUP($A196,ciffob,26,FALSE)</f>
        <v>0</v>
      </c>
      <c r="N196" s="21">
        <f>VLOOKUP($A196,ciffob,56,FALSE)</f>
      </c>
      <c r="O196" s="21">
        <f>VLOOKUP($A196,ciffob,57,FALSE)</f>
      </c>
      <c r="P196" s="21">
        <f>VLOOKUP($A196,ciffob,52,FALSE)</f>
      </c>
    </row>
    <row r="197" spans="1:16" ht="15">
      <c r="A197" s="1">
        <v>131729</v>
      </c>
      <c r="B197" s="2" t="str">
        <f>VLOOKUP(A197,ciffob,8,FALSE)</f>
        <v>Nicorette Microtab Lemon</v>
      </c>
      <c r="C197" s="2" t="str">
        <f>VLOOKUP($A197,ciffob,9,FALSE)</f>
        <v>tungur.t</v>
      </c>
      <c r="D197" s="2">
        <f>VLOOKUP($A197,ciffob,10,FALSE)</f>
        <v>2</v>
      </c>
      <c r="E197" s="2" t="str">
        <f>VLOOKUP($A197,ciffob,11,FALSE)</f>
        <v>mg</v>
      </c>
      <c r="F197" s="2">
        <f>VLOOKUP($A197,ciffob,12,FALSE)</f>
        <v>20</v>
      </c>
      <c r="G197" s="2" t="str">
        <f>VLOOKUP($A197,ciffob,13,FALSE)</f>
        <v>stk</v>
      </c>
      <c r="H197" s="2">
        <f>VLOOKUP($A197,ciffob,14,FALSE)</f>
        <v>1</v>
      </c>
      <c r="I197" s="2" t="str">
        <f>VLOOKUP($A197,ciffob,15,FALSE)</f>
        <v>þpakki</v>
      </c>
      <c r="J197" s="2" t="str">
        <f>VLOOKUP($A197,ciffob,20,FALSE)</f>
        <v>L</v>
      </c>
      <c r="K197" s="2">
        <f>VLOOKUP($A197,ciffob,23,FALSE)</f>
        <v>0</v>
      </c>
      <c r="L197" s="2">
        <f>VLOOKUP($A197,ciffob,24,FALSE)</f>
        <v>0</v>
      </c>
      <c r="M197" s="22">
        <f>VLOOKUP($A197,ciffob,26,FALSE)</f>
        <v>0</v>
      </c>
      <c r="N197" s="21">
        <f>VLOOKUP($A197,ciffob,56,FALSE)</f>
      </c>
      <c r="O197" s="21">
        <f>VLOOKUP($A197,ciffob,57,FALSE)</f>
      </c>
      <c r="P197" s="21">
        <f>VLOOKUP($A197,ciffob,52,FALSE)</f>
      </c>
    </row>
    <row r="198" spans="1:16" ht="15">
      <c r="A198" s="1">
        <v>131740</v>
      </c>
      <c r="B198" s="2" t="str">
        <f>VLOOKUP(A198,ciffob,8,FALSE)</f>
        <v>Nicorette Microtab Lemon</v>
      </c>
      <c r="C198" s="2" t="str">
        <f>VLOOKUP($A198,ciffob,9,FALSE)</f>
        <v>tungur.t</v>
      </c>
      <c r="D198" s="2">
        <f>VLOOKUP($A198,ciffob,10,FALSE)</f>
        <v>2</v>
      </c>
      <c r="E198" s="2" t="str">
        <f>VLOOKUP($A198,ciffob,11,FALSE)</f>
        <v>mg</v>
      </c>
      <c r="F198" s="2">
        <f>VLOOKUP($A198,ciffob,12,FALSE)</f>
        <v>90</v>
      </c>
      <c r="G198" s="2" t="str">
        <f>VLOOKUP($A198,ciffob,13,FALSE)</f>
        <v>stk</v>
      </c>
      <c r="H198" s="2">
        <f>VLOOKUP($A198,ciffob,14,FALSE)</f>
        <v>1</v>
      </c>
      <c r="I198" s="2" t="str">
        <f>VLOOKUP($A198,ciffob,15,FALSE)</f>
        <v>þpakki</v>
      </c>
      <c r="J198" s="2" t="str">
        <f>VLOOKUP($A198,ciffob,20,FALSE)</f>
        <v>L</v>
      </c>
      <c r="K198" s="2">
        <f>VLOOKUP($A198,ciffob,23,FALSE)</f>
        <v>0</v>
      </c>
      <c r="L198" s="2">
        <f>VLOOKUP($A198,ciffob,24,FALSE)</f>
        <v>0</v>
      </c>
      <c r="M198" s="22">
        <f>VLOOKUP($A198,ciffob,26,FALSE)</f>
        <v>0</v>
      </c>
      <c r="N198" s="21">
        <f>VLOOKUP($A198,ciffob,56,FALSE)</f>
      </c>
      <c r="O198" s="21">
        <f>VLOOKUP($A198,ciffob,57,FALSE)</f>
      </c>
      <c r="P198" s="21">
        <f>VLOOKUP($A198,ciffob,52,FALSE)</f>
      </c>
    </row>
    <row r="199" spans="1:16" ht="15">
      <c r="A199" s="1">
        <v>95924</v>
      </c>
      <c r="B199" s="2" t="str">
        <f>VLOOKUP(A199,ciffob,8,FALSE)</f>
        <v>Canidryl</v>
      </c>
      <c r="C199" s="2" t="str">
        <f>VLOOKUP($A199,ciffob,9,FALSE)</f>
        <v>töflur</v>
      </c>
      <c r="D199" s="2">
        <f>VLOOKUP($A199,ciffob,10,FALSE)</f>
        <v>20</v>
      </c>
      <c r="E199" s="2" t="str">
        <f>VLOOKUP($A199,ciffob,11,FALSE)</f>
        <v>mg</v>
      </c>
      <c r="F199" s="2">
        <f>VLOOKUP($A199,ciffob,12,FALSE)</f>
        <v>100</v>
      </c>
      <c r="G199" s="2" t="str">
        <f>VLOOKUP($A199,ciffob,13,FALSE)</f>
        <v>stk</v>
      </c>
      <c r="H199" s="2">
        <f>VLOOKUP($A199,ciffob,14,FALSE)</f>
        <v>1</v>
      </c>
      <c r="I199" s="2" t="str">
        <f>VLOOKUP($A199,ciffob,15,FALSE)</f>
        <v>pakki</v>
      </c>
      <c r="J199" s="2" t="str">
        <f>VLOOKUP($A199,ciffob,20,FALSE)</f>
        <v>R</v>
      </c>
      <c r="K199" s="2">
        <f>VLOOKUP($A199,ciffob,23,FALSE)</f>
        <v>0</v>
      </c>
      <c r="L199" s="2">
        <f>VLOOKUP($A199,ciffob,24,FALSE)</f>
        <v>0</v>
      </c>
      <c r="M199" s="22">
        <f>VLOOKUP($A199,ciffob,26,FALSE)</f>
        <v>0</v>
      </c>
      <c r="N199" s="21">
        <f>VLOOKUP($A199,ciffob,56,FALSE)</f>
        <v>4079</v>
      </c>
      <c r="O199" s="21">
        <f>VLOOKUP($A199,ciffob,57,FALSE)</f>
        <v>7941</v>
      </c>
      <c r="P199" s="21">
        <f>VLOOKUP($A199,ciffob,52,FALSE)</f>
      </c>
    </row>
    <row r="200" spans="1:16" ht="15">
      <c r="A200" s="1">
        <v>95933</v>
      </c>
      <c r="B200" s="2" t="str">
        <f>VLOOKUP(A200,ciffob,8,FALSE)</f>
        <v>Canidryl</v>
      </c>
      <c r="C200" s="2" t="str">
        <f>VLOOKUP($A200,ciffob,9,FALSE)</f>
        <v>töflur</v>
      </c>
      <c r="D200" s="2">
        <f>VLOOKUP($A200,ciffob,10,FALSE)</f>
        <v>50</v>
      </c>
      <c r="E200" s="2" t="str">
        <f>VLOOKUP($A200,ciffob,11,FALSE)</f>
        <v>mg</v>
      </c>
      <c r="F200" s="2">
        <f>VLOOKUP($A200,ciffob,12,FALSE)</f>
        <v>100</v>
      </c>
      <c r="G200" s="2" t="str">
        <f>VLOOKUP($A200,ciffob,13,FALSE)</f>
        <v>stk</v>
      </c>
      <c r="H200" s="2">
        <f>VLOOKUP($A200,ciffob,14,FALSE)</f>
        <v>1</v>
      </c>
      <c r="I200" s="2" t="str">
        <f>VLOOKUP($A200,ciffob,15,FALSE)</f>
        <v>pakki</v>
      </c>
      <c r="J200" s="2" t="str">
        <f>VLOOKUP($A200,ciffob,20,FALSE)</f>
        <v>R</v>
      </c>
      <c r="K200" s="2">
        <f>VLOOKUP($A200,ciffob,23,FALSE)</f>
        <v>0</v>
      </c>
      <c r="L200" s="2">
        <f>VLOOKUP($A200,ciffob,24,FALSE)</f>
        <v>0</v>
      </c>
      <c r="M200" s="22">
        <f>VLOOKUP($A200,ciffob,26,FALSE)</f>
        <v>0</v>
      </c>
      <c r="N200" s="21">
        <f>VLOOKUP($A200,ciffob,56,FALSE)</f>
        <v>5383</v>
      </c>
      <c r="O200" s="21">
        <f>VLOOKUP($A200,ciffob,57,FALSE)</f>
        <v>10425</v>
      </c>
      <c r="P200" s="21">
        <f>VLOOKUP($A200,ciffob,52,FALSE)</f>
      </c>
    </row>
    <row r="201" spans="1:16" ht="15">
      <c r="A201" s="1">
        <v>95942</v>
      </c>
      <c r="B201" s="2" t="str">
        <f>VLOOKUP(A201,ciffob,8,FALSE)</f>
        <v>Canidryl</v>
      </c>
      <c r="C201" s="2" t="str">
        <f>VLOOKUP($A201,ciffob,9,FALSE)</f>
        <v>töflur</v>
      </c>
      <c r="D201" s="2">
        <f>VLOOKUP($A201,ciffob,10,FALSE)</f>
        <v>100</v>
      </c>
      <c r="E201" s="2" t="str">
        <f>VLOOKUP($A201,ciffob,11,FALSE)</f>
        <v>mg</v>
      </c>
      <c r="F201" s="2">
        <f>VLOOKUP($A201,ciffob,12,FALSE)</f>
        <v>100</v>
      </c>
      <c r="G201" s="2" t="str">
        <f>VLOOKUP($A201,ciffob,13,FALSE)</f>
        <v>stk</v>
      </c>
      <c r="H201" s="2">
        <f>VLOOKUP($A201,ciffob,14,FALSE)</f>
        <v>1</v>
      </c>
      <c r="I201" s="2" t="str">
        <f>VLOOKUP($A201,ciffob,15,FALSE)</f>
        <v>pakki</v>
      </c>
      <c r="J201" s="2" t="str">
        <f>VLOOKUP($A201,ciffob,20,FALSE)</f>
        <v>R</v>
      </c>
      <c r="K201" s="2">
        <f>VLOOKUP($A201,ciffob,23,FALSE)</f>
        <v>0</v>
      </c>
      <c r="L201" s="2">
        <f>VLOOKUP($A201,ciffob,24,FALSE)</f>
        <v>0</v>
      </c>
      <c r="M201" s="22">
        <f>VLOOKUP($A201,ciffob,26,FALSE)</f>
        <v>0</v>
      </c>
      <c r="N201" s="21">
        <f>VLOOKUP($A201,ciffob,56,FALSE)</f>
        <v>9802</v>
      </c>
      <c r="O201" s="21">
        <f>VLOOKUP($A201,ciffob,57,FALSE)</f>
        <v>18843</v>
      </c>
      <c r="P201" s="21">
        <f>VLOOKUP($A201,ciffob,52,FALSE)</f>
      </c>
    </row>
    <row r="202" spans="1:16" ht="15">
      <c r="A202" s="24" t="s">
        <v>13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2"/>
      <c r="N202" s="21"/>
      <c r="O202" s="21"/>
      <c r="P202" s="21"/>
    </row>
    <row r="203" spans="1:16" ht="15">
      <c r="A203" s="1">
        <v>9285</v>
      </c>
      <c r="B203" s="2" t="str">
        <f>VLOOKUP(A203,ciffob,8,FALSE)</f>
        <v>Protopic</v>
      </c>
      <c r="C203" s="2" t="str">
        <f>VLOOKUP($A203,ciffob,9,FALSE)</f>
        <v>smyrsli</v>
      </c>
      <c r="D203" s="2">
        <f>VLOOKUP($A203,ciffob,10,FALSE)</f>
        <v>0.03</v>
      </c>
      <c r="E203" s="2" t="str">
        <f>VLOOKUP($A203,ciffob,11,FALSE)</f>
        <v>%</v>
      </c>
      <c r="F203" s="2">
        <f>VLOOKUP($A203,ciffob,12,FALSE)</f>
        <v>30</v>
      </c>
      <c r="G203" s="2" t="str">
        <f>VLOOKUP($A203,ciffob,13,FALSE)</f>
        <v>g</v>
      </c>
      <c r="H203" s="2">
        <f>VLOOKUP($A203,ciffob,14,FALSE)</f>
        <v>1</v>
      </c>
      <c r="I203" s="2" t="str">
        <f>VLOOKUP($A203,ciffob,15,FALSE)</f>
        <v>túpa</v>
      </c>
      <c r="J203" s="2" t="str">
        <f>VLOOKUP($A203,ciffob,20,FALSE)</f>
        <v>R</v>
      </c>
      <c r="K203" s="2">
        <f>VLOOKUP($A203,ciffob,23,FALSE)</f>
        <v>0</v>
      </c>
      <c r="L203" s="2">
        <f>VLOOKUP($A203,ciffob,24,FALSE)</f>
        <v>0</v>
      </c>
      <c r="M203" s="22">
        <f>VLOOKUP($A203,ciffob,26,FALSE)</f>
        <v>0</v>
      </c>
      <c r="N203" s="21">
        <f>VLOOKUP($A203,ciffob,56,FALSE)</f>
        <v>6490</v>
      </c>
      <c r="O203" s="21">
        <f>VLOOKUP($A203,ciffob,57,FALSE)</f>
        <v>10282</v>
      </c>
      <c r="P203" s="21">
        <f>VLOOKUP($A203,ciffob,52,FALSE)</f>
      </c>
    </row>
    <row r="204" spans="1:16" ht="15">
      <c r="A204" s="1">
        <v>15923</v>
      </c>
      <c r="B204" s="2" t="str">
        <f>VLOOKUP(A204,ciffob,8,FALSE)</f>
        <v>Protopic</v>
      </c>
      <c r="C204" s="2" t="str">
        <f>VLOOKUP($A204,ciffob,9,FALSE)</f>
        <v>smyrsli</v>
      </c>
      <c r="D204" s="2">
        <f>VLOOKUP($A204,ciffob,10,FALSE)</f>
        <v>0.1</v>
      </c>
      <c r="E204" s="2" t="str">
        <f>VLOOKUP($A204,ciffob,11,FALSE)</f>
        <v>%</v>
      </c>
      <c r="F204" s="2">
        <f>VLOOKUP($A204,ciffob,12,FALSE)</f>
        <v>10</v>
      </c>
      <c r="G204" s="2" t="str">
        <f>VLOOKUP($A204,ciffob,13,FALSE)</f>
        <v>g</v>
      </c>
      <c r="H204" s="2">
        <f>VLOOKUP($A204,ciffob,14,FALSE)</f>
        <v>1</v>
      </c>
      <c r="I204" s="2" t="str">
        <f>VLOOKUP($A204,ciffob,15,FALSE)</f>
        <v>túpa</v>
      </c>
      <c r="J204" s="2" t="str">
        <f>VLOOKUP($A204,ciffob,20,FALSE)</f>
        <v>R</v>
      </c>
      <c r="K204" s="2">
        <f>VLOOKUP($A204,ciffob,23,FALSE)</f>
        <v>0</v>
      </c>
      <c r="L204" s="2">
        <f>VLOOKUP($A204,ciffob,24,FALSE)</f>
        <v>0</v>
      </c>
      <c r="M204" s="22">
        <f>VLOOKUP($A204,ciffob,26,FALSE)</f>
        <v>0</v>
      </c>
      <c r="N204" s="21">
        <f>VLOOKUP($A204,ciffob,56,FALSE)</f>
        <v>2587</v>
      </c>
      <c r="O204" s="21">
        <f>VLOOKUP($A204,ciffob,57,FALSE)</f>
        <v>4664</v>
      </c>
      <c r="P204" s="21">
        <f>VLOOKUP($A204,ciffob,52,FALSE)</f>
      </c>
    </row>
    <row r="205" spans="1:16" ht="15">
      <c r="A205" s="1">
        <v>9649</v>
      </c>
      <c r="B205" s="2" t="str">
        <f>VLOOKUP(A205,ciffob,8,FALSE)</f>
        <v>Protopic</v>
      </c>
      <c r="C205" s="2" t="str">
        <f>VLOOKUP($A205,ciffob,9,FALSE)</f>
        <v>smyrsli</v>
      </c>
      <c r="D205" s="2">
        <f>VLOOKUP($A205,ciffob,10,FALSE)</f>
        <v>0.1</v>
      </c>
      <c r="E205" s="2" t="str">
        <f>VLOOKUP($A205,ciffob,11,FALSE)</f>
        <v>%</v>
      </c>
      <c r="F205" s="2">
        <f>VLOOKUP($A205,ciffob,12,FALSE)</f>
        <v>30</v>
      </c>
      <c r="G205" s="2" t="str">
        <f>VLOOKUP($A205,ciffob,13,FALSE)</f>
        <v>g</v>
      </c>
      <c r="H205" s="2">
        <f>VLOOKUP($A205,ciffob,14,FALSE)</f>
        <v>1</v>
      </c>
      <c r="I205" s="2" t="str">
        <f>VLOOKUP($A205,ciffob,15,FALSE)</f>
        <v>túpa</v>
      </c>
      <c r="J205" s="2" t="str">
        <f>VLOOKUP($A205,ciffob,20,FALSE)</f>
        <v>R</v>
      </c>
      <c r="K205" s="2">
        <f>VLOOKUP($A205,ciffob,23,FALSE)</f>
        <v>0</v>
      </c>
      <c r="L205" s="2">
        <f>VLOOKUP($A205,ciffob,24,FALSE)</f>
        <v>0</v>
      </c>
      <c r="M205" s="22">
        <f>VLOOKUP($A205,ciffob,26,FALSE)</f>
        <v>0</v>
      </c>
      <c r="N205" s="21">
        <f>VLOOKUP($A205,ciffob,56,FALSE)</f>
        <v>7233</v>
      </c>
      <c r="O205" s="21">
        <f>VLOOKUP($A205,ciffob,57,FALSE)</f>
        <v>11318</v>
      </c>
      <c r="P205" s="21">
        <f>VLOOKUP($A205,ciffob,52,FALSE)</f>
      </c>
    </row>
    <row r="206" spans="1:16" ht="15">
      <c r="A206" s="24" t="s">
        <v>10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2"/>
      <c r="N206" s="21"/>
      <c r="O206" s="21"/>
      <c r="P206" s="21"/>
    </row>
    <row r="207" spans="1:16" ht="15">
      <c r="A207" s="1">
        <v>6825</v>
      </c>
      <c r="B207" s="2" t="str">
        <f>VLOOKUP(A207,ciffob,8,FALSE)</f>
        <v>Navoban</v>
      </c>
      <c r="C207" s="2" t="str">
        <f>VLOOKUP($A207,ciffob,9,FALSE)</f>
        <v>hylki</v>
      </c>
      <c r="D207" s="2">
        <f>VLOOKUP($A207,ciffob,10,FALSE)</f>
        <v>5</v>
      </c>
      <c r="E207" s="2" t="str">
        <f>VLOOKUP($A207,ciffob,11,FALSE)</f>
        <v>mg</v>
      </c>
      <c r="F207" s="2">
        <f>VLOOKUP($A207,ciffob,12,FALSE)</f>
        <v>5</v>
      </c>
      <c r="G207" s="2" t="str">
        <f>VLOOKUP($A207,ciffob,13,FALSE)</f>
        <v>stk</v>
      </c>
      <c r="H207" s="2">
        <f>VLOOKUP($A207,ciffob,14,FALSE)</f>
        <v>1</v>
      </c>
      <c r="I207" s="2" t="str">
        <f>VLOOKUP($A207,ciffob,15,FALSE)</f>
        <v>þpakki</v>
      </c>
      <c r="J207" s="2" t="str">
        <f>VLOOKUP($A207,ciffob,20,FALSE)</f>
        <v>R</v>
      </c>
      <c r="K207" s="2">
        <f>VLOOKUP($A207,ciffob,23,FALSE)</f>
        <v>0</v>
      </c>
      <c r="L207" s="2">
        <f>VLOOKUP($A207,ciffob,24,FALSE)</f>
        <v>0</v>
      </c>
      <c r="M207" s="22">
        <f>VLOOKUP($A207,ciffob,26,FALSE)</f>
        <v>0</v>
      </c>
      <c r="N207" s="21">
        <f>VLOOKUP($A207,ciffob,56,FALSE)</f>
        <v>17218</v>
      </c>
      <c r="O207" s="21">
        <f>VLOOKUP($A207,ciffob,57,FALSE)</f>
        <v>24487</v>
      </c>
      <c r="P207" s="21">
        <f>VLOOKUP($A207,ciffob,52,FALSE)</f>
      </c>
    </row>
    <row r="208" spans="1:16" ht="15">
      <c r="A208" s="1">
        <v>6650</v>
      </c>
      <c r="B208" s="2" t="str">
        <f>VLOOKUP(A208,ciffob,8,FALSE)</f>
        <v>Navoban</v>
      </c>
      <c r="C208" s="2" t="str">
        <f>VLOOKUP($A208,ciffob,9,FALSE)</f>
        <v>stl</v>
      </c>
      <c r="D208" s="2">
        <f>VLOOKUP($A208,ciffob,10,FALSE)</f>
        <v>1</v>
      </c>
      <c r="E208" s="2" t="str">
        <f>VLOOKUP($A208,ciffob,11,FALSE)</f>
        <v>mg/ml</v>
      </c>
      <c r="F208" s="2">
        <f>VLOOKUP($A208,ciffob,12,FALSE)</f>
        <v>5</v>
      </c>
      <c r="G208" s="2" t="str">
        <f>VLOOKUP($A208,ciffob,13,FALSE)</f>
        <v>ml</v>
      </c>
      <c r="H208" s="2">
        <f>VLOOKUP($A208,ciffob,14,FALSE)</f>
        <v>10</v>
      </c>
      <c r="I208" s="2" t="str">
        <f>VLOOKUP($A208,ciffob,15,FALSE)</f>
        <v>lykjur</v>
      </c>
      <c r="J208" s="2" t="str">
        <f>VLOOKUP($A208,ciffob,20,FALSE)</f>
        <v>R</v>
      </c>
      <c r="K208" s="2">
        <f>VLOOKUP($A208,ciffob,23,FALSE)</f>
        <v>0</v>
      </c>
      <c r="L208" s="2">
        <f>VLOOKUP($A208,ciffob,24,FALSE)</f>
        <v>0</v>
      </c>
      <c r="M208" s="22">
        <f>VLOOKUP($A208,ciffob,26,FALSE)</f>
        <v>0</v>
      </c>
      <c r="N208" s="21">
        <f>VLOOKUP($A208,ciffob,56,FALSE)</f>
        <v>38865</v>
      </c>
      <c r="O208" s="21">
        <f>VLOOKUP($A208,ciffob,57,FALSE)</f>
        <v>51437</v>
      </c>
      <c r="P208" s="21">
        <f>VLOOKUP($A208,ciffob,52,FALSE)</f>
      </c>
    </row>
    <row r="209" spans="1:16" ht="15">
      <c r="A209" s="1">
        <v>46396</v>
      </c>
      <c r="B209" s="2" t="str">
        <f>VLOOKUP(A209,ciffob,8,FALSE)</f>
        <v>Ondansetron Vian</v>
      </c>
      <c r="C209" s="2" t="str">
        <f>VLOOKUP($A209,ciffob,9,FALSE)</f>
        <v>stl</v>
      </c>
      <c r="D209" s="2">
        <f>VLOOKUP($A209,ciffob,10,FALSE)</f>
        <v>2</v>
      </c>
      <c r="E209" s="2" t="str">
        <f>VLOOKUP($A209,ciffob,11,FALSE)</f>
        <v>mg/ml</v>
      </c>
      <c r="F209" s="2">
        <f>VLOOKUP($A209,ciffob,12,FALSE)</f>
        <v>2</v>
      </c>
      <c r="G209" s="2" t="str">
        <f>VLOOKUP($A209,ciffob,13,FALSE)</f>
        <v>ml</v>
      </c>
      <c r="H209" s="2">
        <f>VLOOKUP($A209,ciffob,14,FALSE)</f>
        <v>5</v>
      </c>
      <c r="I209" s="2" t="str">
        <f>VLOOKUP($A209,ciffob,15,FALSE)</f>
        <v>lykjur</v>
      </c>
      <c r="J209" s="2" t="str">
        <f>VLOOKUP($A209,ciffob,20,FALSE)</f>
        <v>R</v>
      </c>
      <c r="K209" s="2">
        <f>VLOOKUP($A209,ciffob,23,FALSE)</f>
        <v>0</v>
      </c>
      <c r="L209" s="2">
        <f>VLOOKUP($A209,ciffob,24,FALSE)</f>
        <v>0</v>
      </c>
      <c r="M209" s="22">
        <f>VLOOKUP($A209,ciffob,26,FALSE)</f>
        <v>0</v>
      </c>
      <c r="N209" s="21">
        <f>VLOOKUP($A209,ciffob,56,FALSE)</f>
        <v>2113</v>
      </c>
      <c r="O209" s="21">
        <f>VLOOKUP($A209,ciffob,57,FALSE)</f>
        <v>3944</v>
      </c>
      <c r="P209" s="21">
        <f>VLOOKUP($A209,ciffob,52,FALSE)</f>
      </c>
    </row>
    <row r="210" spans="1:16" ht="15">
      <c r="A210" s="1">
        <v>46687</v>
      </c>
      <c r="B210" s="2" t="str">
        <f>VLOOKUP(A210,ciffob,8,FALSE)</f>
        <v>Ondansetron Vian</v>
      </c>
      <c r="C210" s="2" t="str">
        <f>VLOOKUP($A210,ciffob,9,FALSE)</f>
        <v>stl</v>
      </c>
      <c r="D210" s="2">
        <f>VLOOKUP($A210,ciffob,10,FALSE)</f>
        <v>2</v>
      </c>
      <c r="E210" s="2" t="str">
        <f>VLOOKUP($A210,ciffob,11,FALSE)</f>
        <v>mg/ml</v>
      </c>
      <c r="F210" s="2">
        <f>VLOOKUP($A210,ciffob,12,FALSE)</f>
        <v>4</v>
      </c>
      <c r="G210" s="2" t="str">
        <f>VLOOKUP($A210,ciffob,13,FALSE)</f>
        <v>ml</v>
      </c>
      <c r="H210" s="2">
        <f>VLOOKUP($A210,ciffob,14,FALSE)</f>
        <v>5</v>
      </c>
      <c r="I210" s="2" t="str">
        <f>VLOOKUP($A210,ciffob,15,FALSE)</f>
        <v>lykjur</v>
      </c>
      <c r="J210" s="2" t="str">
        <f>VLOOKUP($A210,ciffob,20,FALSE)</f>
        <v>R</v>
      </c>
      <c r="K210" s="2">
        <f>VLOOKUP($A210,ciffob,23,FALSE)</f>
        <v>0</v>
      </c>
      <c r="L210" s="2">
        <f>VLOOKUP($A210,ciffob,24,FALSE)</f>
        <v>0</v>
      </c>
      <c r="M210" s="22">
        <f>VLOOKUP($A210,ciffob,26,FALSE)</f>
        <v>0</v>
      </c>
      <c r="N210" s="21">
        <f>VLOOKUP($A210,ciffob,56,FALSE)</f>
        <v>4226</v>
      </c>
      <c r="O210" s="21">
        <f>VLOOKUP($A210,ciffob,57,FALSE)</f>
        <v>7077</v>
      </c>
      <c r="P210" s="21">
        <f>VLOOKUP($A210,ciffob,52,FALSE)</f>
      </c>
    </row>
    <row r="211" spans="1:16" ht="15">
      <c r="A211" s="24" t="s">
        <v>14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2"/>
      <c r="N211" s="21"/>
      <c r="O211" s="21"/>
      <c r="P211" s="21"/>
    </row>
    <row r="212" spans="1:16" ht="15">
      <c r="A212" s="1">
        <v>73860</v>
      </c>
      <c r="B212" s="2" t="str">
        <f>VLOOKUP(A212,ciffob,8,FALSE)</f>
        <v>Actos (D.A.C.)</v>
      </c>
      <c r="C212" s="2" t="str">
        <f>VLOOKUP($A212,ciffob,9,FALSE)</f>
        <v>töflur</v>
      </c>
      <c r="D212" s="2">
        <f>VLOOKUP($A212,ciffob,10,FALSE)</f>
        <v>30</v>
      </c>
      <c r="E212" s="2" t="str">
        <f>VLOOKUP($A212,ciffob,11,FALSE)</f>
        <v>mg</v>
      </c>
      <c r="F212" s="2">
        <f>VLOOKUP($A212,ciffob,12,FALSE)</f>
        <v>98</v>
      </c>
      <c r="G212" s="2" t="str">
        <f>VLOOKUP($A212,ciffob,13,FALSE)</f>
        <v>stk</v>
      </c>
      <c r="H212" s="2" t="str">
        <f>VLOOKUP($A212,ciffob,14,FALSE)</f>
        <v>A10BG03</v>
      </c>
      <c r="I212" s="2"/>
      <c r="J212" s="2"/>
      <c r="K212" s="2"/>
      <c r="L212" s="2"/>
      <c r="M212" s="22"/>
      <c r="N212" s="21"/>
      <c r="O212" s="21"/>
      <c r="P212" s="21"/>
    </row>
    <row r="213" spans="1:16" ht="15">
      <c r="A213" s="1">
        <v>63715</v>
      </c>
      <c r="B213" s="2" t="str">
        <f>VLOOKUP(A213,ciffob,8,FALSE)</f>
        <v>Aerius (D.A.C.)</v>
      </c>
      <c r="C213" s="2" t="str">
        <f>VLOOKUP($A213,ciffob,9,FALSE)</f>
        <v>töflur</v>
      </c>
      <c r="D213" s="2">
        <f>VLOOKUP($A213,ciffob,10,FALSE)</f>
        <v>5</v>
      </c>
      <c r="E213" s="2" t="str">
        <f>VLOOKUP($A213,ciffob,11,FALSE)</f>
        <v>mg</v>
      </c>
      <c r="F213" s="2">
        <f>VLOOKUP($A213,ciffob,12,FALSE)</f>
        <v>100</v>
      </c>
      <c r="G213" s="2" t="str">
        <f>VLOOKUP($A213,ciffob,13,FALSE)</f>
        <v>stk</v>
      </c>
      <c r="H213" s="2" t="str">
        <f>VLOOKUP($A213,ciffob,14,FALSE)</f>
        <v>R06AX27</v>
      </c>
      <c r="I213" s="2"/>
      <c r="J213" s="2"/>
      <c r="K213" s="2"/>
      <c r="L213" s="2"/>
      <c r="M213" s="22"/>
      <c r="N213" s="21"/>
      <c r="O213" s="21"/>
      <c r="P213" s="21"/>
    </row>
    <row r="214" spans="1:16" ht="15">
      <c r="A214" s="1">
        <v>37861</v>
      </c>
      <c r="B214" s="2" t="str">
        <f>VLOOKUP(A214,ciffob,8,FALSE)</f>
        <v>Aquazið</v>
      </c>
      <c r="C214" s="2" t="str">
        <f>VLOOKUP($A214,ciffob,9,FALSE)</f>
        <v>töflur</v>
      </c>
      <c r="D214" s="2">
        <f>VLOOKUP($A214,ciffob,10,FALSE)</f>
        <v>25</v>
      </c>
      <c r="E214" s="2" t="str">
        <f>VLOOKUP($A214,ciffob,11,FALSE)</f>
        <v>mg</v>
      </c>
      <c r="F214" s="2">
        <f>VLOOKUP($A214,ciffob,12,FALSE)</f>
        <v>100</v>
      </c>
      <c r="G214" s="2" t="str">
        <f>VLOOKUP($A214,ciffob,13,FALSE)</f>
        <v>stk</v>
      </c>
      <c r="H214" s="2" t="str">
        <f>VLOOKUP($A214,ciffob,14,FALSE)</f>
        <v>C03AA03</v>
      </c>
      <c r="I214" s="2"/>
      <c r="J214" s="2"/>
      <c r="K214" s="2"/>
      <c r="L214" s="2"/>
      <c r="M214" s="22"/>
      <c r="N214" s="21"/>
      <c r="O214" s="21"/>
      <c r="P214" s="21"/>
    </row>
    <row r="215" spans="1:16" ht="15">
      <c r="A215" s="1">
        <v>87270</v>
      </c>
      <c r="B215" s="2" t="str">
        <f>VLOOKUP(A215,ciffob,8,FALSE)</f>
        <v>Atenolol Actavis</v>
      </c>
      <c r="C215" s="2" t="str">
        <f>VLOOKUP($A215,ciffob,9,FALSE)</f>
        <v>töflur</v>
      </c>
      <c r="D215" s="2">
        <f>VLOOKUP($A215,ciffob,10,FALSE)</f>
        <v>50</v>
      </c>
      <c r="E215" s="2" t="str">
        <f>VLOOKUP($A215,ciffob,11,FALSE)</f>
        <v>mg</v>
      </c>
      <c r="F215" s="2">
        <f>VLOOKUP($A215,ciffob,12,FALSE)</f>
        <v>100</v>
      </c>
      <c r="G215" s="2" t="str">
        <f>VLOOKUP($A215,ciffob,13,FALSE)</f>
        <v>stk</v>
      </c>
      <c r="H215" s="2" t="str">
        <f>VLOOKUP($A215,ciffob,14,FALSE)</f>
        <v>C07AB03</v>
      </c>
      <c r="I215" s="2"/>
      <c r="J215" s="2"/>
      <c r="K215" s="2"/>
      <c r="L215" s="2"/>
      <c r="M215" s="22"/>
      <c r="N215" s="21"/>
      <c r="O215" s="21"/>
      <c r="P215" s="21"/>
    </row>
    <row r="216" spans="1:16" ht="15">
      <c r="A216" s="1">
        <v>63724</v>
      </c>
      <c r="B216" s="2" t="str">
        <f>VLOOKUP(A216,ciffob,8,FALSE)</f>
        <v>Avandia (D.A.C.)</v>
      </c>
      <c r="C216" s="2" t="str">
        <f>VLOOKUP($A216,ciffob,9,FALSE)</f>
        <v>töflur</v>
      </c>
      <c r="D216" s="2">
        <f>VLOOKUP($A216,ciffob,10,FALSE)</f>
        <v>4</v>
      </c>
      <c r="E216" s="2" t="str">
        <f>VLOOKUP($A216,ciffob,11,FALSE)</f>
        <v>mg</v>
      </c>
      <c r="F216" s="2">
        <f>VLOOKUP($A216,ciffob,12,FALSE)</f>
        <v>56</v>
      </c>
      <c r="G216" s="2" t="str">
        <f>VLOOKUP($A216,ciffob,13,FALSE)</f>
        <v>stk</v>
      </c>
      <c r="H216" s="2" t="str">
        <f>VLOOKUP($A216,ciffob,14,FALSE)</f>
        <v>A10BG02</v>
      </c>
      <c r="I216" s="2"/>
      <c r="J216" s="2"/>
      <c r="K216" s="2"/>
      <c r="L216" s="2"/>
      <c r="M216" s="22"/>
      <c r="N216" s="21"/>
      <c r="O216" s="21"/>
      <c r="P216" s="21"/>
    </row>
    <row r="217" spans="1:16" ht="15">
      <c r="A217" s="1">
        <v>81507</v>
      </c>
      <c r="B217" s="2" t="str">
        <f>VLOOKUP(A217,ciffob,8,FALSE)</f>
        <v>Cialis (D.A.C.)</v>
      </c>
      <c r="C217" s="2" t="str">
        <f>VLOOKUP($A217,ciffob,9,FALSE)</f>
        <v>filmhtfl</v>
      </c>
      <c r="D217" s="2">
        <f>VLOOKUP($A217,ciffob,10,FALSE)</f>
        <v>20</v>
      </c>
      <c r="E217" s="2" t="str">
        <f>VLOOKUP($A217,ciffob,11,FALSE)</f>
        <v>mg</v>
      </c>
      <c r="F217" s="2">
        <f>VLOOKUP($A217,ciffob,12,FALSE)</f>
        <v>4</v>
      </c>
      <c r="G217" s="2" t="str">
        <f>VLOOKUP($A217,ciffob,13,FALSE)</f>
        <v>stk</v>
      </c>
      <c r="H217" s="2" t="str">
        <f>VLOOKUP($A217,ciffob,14,FALSE)</f>
        <v>G04BE08</v>
      </c>
      <c r="I217" s="2"/>
      <c r="J217" s="2"/>
      <c r="K217" s="2"/>
      <c r="L217" s="2"/>
      <c r="M217" s="22"/>
      <c r="N217" s="21"/>
      <c r="O217" s="21"/>
      <c r="P217" s="21"/>
    </row>
    <row r="218" spans="1:16" ht="15">
      <c r="A218" s="1">
        <v>111505</v>
      </c>
      <c r="B218" s="2" t="str">
        <f>VLOOKUP(A218,ciffob,8,FALSE)</f>
        <v>Cialis (D.A.C.)</v>
      </c>
      <c r="C218" s="2" t="str">
        <f>VLOOKUP($A218,ciffob,9,FALSE)</f>
        <v>filmhtfl</v>
      </c>
      <c r="D218" s="2">
        <f>VLOOKUP($A218,ciffob,10,FALSE)</f>
        <v>20</v>
      </c>
      <c r="E218" s="2" t="str">
        <f>VLOOKUP($A218,ciffob,11,FALSE)</f>
        <v>mg</v>
      </c>
      <c r="F218" s="2">
        <f>VLOOKUP($A218,ciffob,12,FALSE)</f>
        <v>8</v>
      </c>
      <c r="G218" s="2" t="str">
        <f>VLOOKUP($A218,ciffob,13,FALSE)</f>
        <v>stk</v>
      </c>
      <c r="H218" s="2" t="str">
        <f>VLOOKUP($A218,ciffob,14,FALSE)</f>
        <v>G04BE08</v>
      </c>
      <c r="I218" s="2"/>
      <c r="J218" s="2"/>
      <c r="K218" s="2"/>
      <c r="L218" s="2"/>
      <c r="M218" s="22"/>
      <c r="N218" s="21"/>
      <c r="O218" s="21"/>
      <c r="P218" s="21"/>
    </row>
    <row r="219" spans="1:16" ht="15">
      <c r="A219" s="1">
        <v>500769</v>
      </c>
      <c r="B219" s="2" t="str">
        <f>VLOOKUP(A219,ciffob,8,FALSE)</f>
        <v>Confortid</v>
      </c>
      <c r="C219" s="2" t="str">
        <f>VLOOKUP($A219,ciffob,9,FALSE)</f>
        <v>hylki</v>
      </c>
      <c r="D219" s="2">
        <f>VLOOKUP($A219,ciffob,10,FALSE)</f>
        <v>50</v>
      </c>
      <c r="E219" s="2" t="str">
        <f>VLOOKUP($A219,ciffob,11,FALSE)</f>
        <v>mg</v>
      </c>
      <c r="F219" s="2">
        <f>VLOOKUP($A219,ciffob,12,FALSE)</f>
        <v>100</v>
      </c>
      <c r="G219" s="2" t="str">
        <f>VLOOKUP($A219,ciffob,13,FALSE)</f>
        <v>stk</v>
      </c>
      <c r="H219" s="2" t="str">
        <f>VLOOKUP($A219,ciffob,14,FALSE)</f>
        <v>M01AB01</v>
      </c>
      <c r="I219" s="2"/>
      <c r="J219" s="2"/>
      <c r="K219" s="2"/>
      <c r="L219" s="2"/>
      <c r="M219" s="22"/>
      <c r="N219" s="21"/>
      <c r="O219" s="21"/>
      <c r="P219" s="21"/>
    </row>
    <row r="220" spans="1:16" ht="15">
      <c r="A220" s="1">
        <v>126974</v>
      </c>
      <c r="B220" s="2" t="str">
        <f>VLOOKUP(A220,ciffob,8,FALSE)</f>
        <v>Cymbalta (D.A.C.)</v>
      </c>
      <c r="C220" s="2" t="str">
        <f>VLOOKUP($A220,ciffob,9,FALSE)</f>
        <v>sh-hylki</v>
      </c>
      <c r="D220" s="2">
        <f>VLOOKUP($A220,ciffob,10,FALSE)</f>
        <v>30</v>
      </c>
      <c r="E220" s="2" t="str">
        <f>VLOOKUP($A220,ciffob,11,FALSE)</f>
        <v>mg</v>
      </c>
      <c r="F220" s="2">
        <f>VLOOKUP($A220,ciffob,12,FALSE)</f>
        <v>28</v>
      </c>
      <c r="G220" s="2" t="str">
        <f>VLOOKUP($A220,ciffob,13,FALSE)</f>
        <v>stk</v>
      </c>
      <c r="H220" s="2" t="str">
        <f>VLOOKUP($A220,ciffob,14,FALSE)</f>
        <v>N06AX21</v>
      </c>
      <c r="I220" s="2"/>
      <c r="J220" s="2"/>
      <c r="K220" s="2"/>
      <c r="L220" s="2"/>
      <c r="M220" s="22"/>
      <c r="N220" s="21"/>
      <c r="O220" s="21"/>
      <c r="P220" s="21"/>
    </row>
    <row r="221" spans="1:16" ht="15">
      <c r="A221" s="1">
        <v>388439</v>
      </c>
      <c r="B221" s="2" t="str">
        <f>VLOOKUP(A221,ciffob,8,FALSE)</f>
        <v>Didronate/Calcium Procter &amp; Gamble</v>
      </c>
      <c r="C221" s="2" t="str">
        <f>VLOOKUP($A221,ciffob,9,FALSE)</f>
        <v>töflur</v>
      </c>
      <c r="D221" s="2">
        <f>VLOOKUP($A221,ciffob,10,FALSE)</f>
        <v>400</v>
      </c>
      <c r="E221" s="2" t="str">
        <f>VLOOKUP($A221,ciffob,11,FALSE)</f>
        <v>mg</v>
      </c>
      <c r="F221" s="2">
        <f>VLOOKUP($A221,ciffob,12,FALSE)</f>
        <v>90</v>
      </c>
      <c r="G221" s="2" t="str">
        <f>VLOOKUP($A221,ciffob,13,FALSE)</f>
        <v>stk</v>
      </c>
      <c r="H221" s="2" t="str">
        <f>VLOOKUP($A221,ciffob,14,FALSE)</f>
        <v>M05BB01</v>
      </c>
      <c r="I221" s="2"/>
      <c r="J221" s="2"/>
      <c r="K221" s="2"/>
      <c r="L221" s="2"/>
      <c r="M221" s="22"/>
      <c r="N221" s="21"/>
      <c r="O221" s="21"/>
      <c r="P221" s="21"/>
    </row>
    <row r="222" spans="1:16" ht="15">
      <c r="A222" s="1">
        <v>88623</v>
      </c>
      <c r="B222" s="2" t="str">
        <f>VLOOKUP(A222,ciffob,8,FALSE)</f>
        <v>Diovan (D.A.C.)</v>
      </c>
      <c r="C222" s="2" t="str">
        <f>VLOOKUP($A222,ciffob,9,FALSE)</f>
        <v>töflur</v>
      </c>
      <c r="D222" s="2">
        <f>VLOOKUP($A222,ciffob,10,FALSE)</f>
        <v>80</v>
      </c>
      <c r="E222" s="2" t="str">
        <f>VLOOKUP($A222,ciffob,11,FALSE)</f>
        <v>mg</v>
      </c>
      <c r="F222" s="2">
        <f>VLOOKUP($A222,ciffob,12,FALSE)</f>
        <v>98</v>
      </c>
      <c r="G222" s="2" t="str">
        <f>VLOOKUP($A222,ciffob,13,FALSE)</f>
        <v>stk</v>
      </c>
      <c r="H222" s="2" t="str">
        <f>VLOOKUP($A222,ciffob,14,FALSE)</f>
        <v>C09CA03</v>
      </c>
      <c r="I222" s="2"/>
      <c r="J222" s="2"/>
      <c r="K222" s="2"/>
      <c r="L222" s="2"/>
      <c r="M222" s="22"/>
      <c r="N222" s="21"/>
      <c r="O222" s="21"/>
      <c r="P222" s="21"/>
    </row>
    <row r="223" spans="1:16" ht="15">
      <c r="A223" s="1">
        <v>126363</v>
      </c>
      <c r="B223" s="2" t="str">
        <f>VLOOKUP(A223,ciffob,8,FALSE)</f>
        <v>Efexor (Lyfjaver)</v>
      </c>
      <c r="C223" s="2" t="str">
        <f>VLOOKUP($A223,ciffob,9,FALSE)</f>
        <v>töflur</v>
      </c>
      <c r="D223" s="2">
        <f>VLOOKUP($A223,ciffob,10,FALSE)</f>
        <v>37.5</v>
      </c>
      <c r="E223" s="2" t="str">
        <f>VLOOKUP($A223,ciffob,11,FALSE)</f>
        <v>mg</v>
      </c>
      <c r="F223" s="2">
        <f>VLOOKUP($A223,ciffob,12,FALSE)</f>
        <v>28</v>
      </c>
      <c r="G223" s="2" t="str">
        <f>VLOOKUP($A223,ciffob,13,FALSE)</f>
        <v>stk</v>
      </c>
      <c r="H223" s="2" t="str">
        <f>VLOOKUP($A223,ciffob,14,FALSE)</f>
        <v>N06AX16</v>
      </c>
      <c r="I223" s="2"/>
      <c r="J223" s="2"/>
      <c r="K223" s="2"/>
      <c r="L223" s="2"/>
      <c r="M223" s="22"/>
      <c r="N223" s="21"/>
      <c r="O223" s="21"/>
      <c r="P223" s="21"/>
    </row>
    <row r="224" spans="1:16" ht="15">
      <c r="A224" s="1">
        <v>126140</v>
      </c>
      <c r="B224" s="2" t="str">
        <f>VLOOKUP(A224,ciffob,8,FALSE)</f>
        <v>Efexor Depot (Lyfjaver)</v>
      </c>
      <c r="C224" s="2" t="str">
        <f>VLOOKUP($A224,ciffob,9,FALSE)</f>
        <v>forðahlk</v>
      </c>
      <c r="D224" s="2">
        <f>VLOOKUP($A224,ciffob,10,FALSE)</f>
        <v>75</v>
      </c>
      <c r="E224" s="2" t="str">
        <f>VLOOKUP($A224,ciffob,11,FALSE)</f>
        <v>mg</v>
      </c>
      <c r="F224" s="2">
        <f>VLOOKUP($A224,ciffob,12,FALSE)</f>
        <v>98</v>
      </c>
      <c r="G224" s="2" t="str">
        <f>VLOOKUP($A224,ciffob,13,FALSE)</f>
        <v>stk</v>
      </c>
      <c r="H224" s="2" t="str">
        <f>VLOOKUP($A224,ciffob,14,FALSE)</f>
        <v>N06AX16</v>
      </c>
      <c r="I224" s="2"/>
      <c r="J224" s="2"/>
      <c r="K224" s="2"/>
      <c r="L224" s="2"/>
      <c r="M224" s="22"/>
      <c r="N224" s="21"/>
      <c r="O224" s="21"/>
      <c r="P224" s="21"/>
    </row>
    <row r="225" spans="1:16" ht="15">
      <c r="A225" s="1">
        <v>126152</v>
      </c>
      <c r="B225" s="2" t="str">
        <f>VLOOKUP(A225,ciffob,8,FALSE)</f>
        <v>Efexor Depot (Lyfjaver)</v>
      </c>
      <c r="C225" s="2" t="str">
        <f>VLOOKUP($A225,ciffob,9,FALSE)</f>
        <v>forðahlk</v>
      </c>
      <c r="D225" s="2">
        <f>VLOOKUP($A225,ciffob,10,FALSE)</f>
        <v>150</v>
      </c>
      <c r="E225" s="2" t="str">
        <f>VLOOKUP($A225,ciffob,11,FALSE)</f>
        <v>mg</v>
      </c>
      <c r="F225" s="2">
        <f>VLOOKUP($A225,ciffob,12,FALSE)</f>
        <v>98</v>
      </c>
      <c r="G225" s="2" t="str">
        <f>VLOOKUP($A225,ciffob,13,FALSE)</f>
        <v>stk</v>
      </c>
      <c r="H225" s="2" t="str">
        <f>VLOOKUP($A225,ciffob,14,FALSE)</f>
        <v>N06AX16</v>
      </c>
      <c r="I225" s="2"/>
      <c r="J225" s="2"/>
      <c r="K225" s="2"/>
      <c r="L225" s="2"/>
      <c r="M225" s="22"/>
      <c r="N225" s="21"/>
      <c r="O225" s="21"/>
      <c r="P225" s="21"/>
    </row>
    <row r="226" spans="1:16" ht="15">
      <c r="A226" s="1">
        <v>22204</v>
      </c>
      <c r="B226" s="2" t="str">
        <f>VLOOKUP(A226,ciffob,8,FALSE)</f>
        <v>Efexor XR (D.A.C.)</v>
      </c>
      <c r="C226" s="2" t="str">
        <f>VLOOKUP($A226,ciffob,9,FALSE)</f>
        <v>forðahlk</v>
      </c>
      <c r="D226" s="2">
        <f>VLOOKUP($A226,ciffob,10,FALSE)</f>
        <v>150</v>
      </c>
      <c r="E226" s="2" t="str">
        <f>VLOOKUP($A226,ciffob,11,FALSE)</f>
        <v>mg</v>
      </c>
      <c r="F226" s="2">
        <f>VLOOKUP($A226,ciffob,12,FALSE)</f>
        <v>30</v>
      </c>
      <c r="G226" s="2" t="str">
        <f>VLOOKUP($A226,ciffob,13,FALSE)</f>
        <v>stk</v>
      </c>
      <c r="H226" s="2" t="str">
        <f>VLOOKUP($A226,ciffob,14,FALSE)</f>
        <v>N06AX16</v>
      </c>
      <c r="I226" s="2"/>
      <c r="J226" s="2"/>
      <c r="K226" s="2"/>
      <c r="L226" s="2"/>
      <c r="M226" s="22"/>
      <c r="N226" s="21"/>
      <c r="O226" s="21"/>
      <c r="P226" s="21"/>
    </row>
    <row r="227" spans="1:16" ht="15">
      <c r="A227" s="1">
        <v>21780</v>
      </c>
      <c r="B227" s="2" t="str">
        <f>VLOOKUP(A227,ciffob,8,FALSE)</f>
        <v>Entocord (D.A.C.)</v>
      </c>
      <c r="C227" s="2" t="str">
        <f>VLOOKUP($A227,ciffob,9,FALSE)</f>
        <v>forðahlk</v>
      </c>
      <c r="D227" s="2">
        <f>VLOOKUP($A227,ciffob,10,FALSE)</f>
        <v>3</v>
      </c>
      <c r="E227" s="2" t="str">
        <f>VLOOKUP($A227,ciffob,11,FALSE)</f>
        <v>mg</v>
      </c>
      <c r="F227" s="2">
        <f>VLOOKUP($A227,ciffob,12,FALSE)</f>
        <v>50</v>
      </c>
      <c r="G227" s="2" t="str">
        <f>VLOOKUP($A227,ciffob,13,FALSE)</f>
        <v>stk</v>
      </c>
      <c r="H227" s="2" t="str">
        <f>VLOOKUP($A227,ciffob,14,FALSE)</f>
        <v>A07EA06</v>
      </c>
      <c r="I227" s="2"/>
      <c r="J227" s="2"/>
      <c r="K227" s="2"/>
      <c r="L227" s="2"/>
      <c r="M227" s="22"/>
      <c r="N227" s="21"/>
      <c r="O227" s="21"/>
      <c r="P227" s="21"/>
    </row>
    <row r="228" spans="1:16" ht="15">
      <c r="A228" s="1">
        <v>17422</v>
      </c>
      <c r="B228" s="2" t="str">
        <f>VLOOKUP(A228,ciffob,8,FALSE)</f>
        <v>Equasym</v>
      </c>
      <c r="C228" s="2" t="str">
        <f>VLOOKUP($A228,ciffob,9,FALSE)</f>
        <v>töflur</v>
      </c>
      <c r="D228" s="2">
        <f>VLOOKUP($A228,ciffob,10,FALSE)</f>
        <v>5</v>
      </c>
      <c r="E228" s="2" t="str">
        <f>VLOOKUP($A228,ciffob,11,FALSE)</f>
        <v>mg</v>
      </c>
      <c r="F228" s="2">
        <f>VLOOKUP($A228,ciffob,12,FALSE)</f>
        <v>30</v>
      </c>
      <c r="G228" s="2" t="str">
        <f>VLOOKUP($A228,ciffob,13,FALSE)</f>
        <v>stk</v>
      </c>
      <c r="H228" s="2" t="str">
        <f>VLOOKUP($A228,ciffob,14,FALSE)</f>
        <v>N06BA04</v>
      </c>
      <c r="I228" s="2"/>
      <c r="J228" s="2"/>
      <c r="K228" s="2"/>
      <c r="L228" s="2"/>
      <c r="M228" s="22"/>
      <c r="N228" s="21"/>
      <c r="O228" s="21"/>
      <c r="P228" s="21"/>
    </row>
    <row r="229" spans="1:16" ht="15">
      <c r="A229" s="1">
        <v>17499</v>
      </c>
      <c r="B229" s="2" t="str">
        <f>VLOOKUP(A229,ciffob,8,FALSE)</f>
        <v>Equasym</v>
      </c>
      <c r="C229" s="2" t="str">
        <f>VLOOKUP($A229,ciffob,9,FALSE)</f>
        <v>töflur</v>
      </c>
      <c r="D229" s="2">
        <f>VLOOKUP($A229,ciffob,10,FALSE)</f>
        <v>10</v>
      </c>
      <c r="E229" s="2" t="str">
        <f>VLOOKUP($A229,ciffob,11,FALSE)</f>
        <v>mg</v>
      </c>
      <c r="F229" s="2">
        <f>VLOOKUP($A229,ciffob,12,FALSE)</f>
        <v>30</v>
      </c>
      <c r="G229" s="2" t="str">
        <f>VLOOKUP($A229,ciffob,13,FALSE)</f>
        <v>stk</v>
      </c>
      <c r="H229" s="2" t="str">
        <f>VLOOKUP($A229,ciffob,14,FALSE)</f>
        <v>N06BA04</v>
      </c>
      <c r="I229" s="2"/>
      <c r="J229" s="2"/>
      <c r="K229" s="2"/>
      <c r="L229" s="2"/>
      <c r="M229" s="22"/>
      <c r="N229" s="21"/>
      <c r="O229" s="21"/>
      <c r="P229" s="21"/>
    </row>
    <row r="230" spans="1:16" ht="15">
      <c r="A230" s="1">
        <v>17510</v>
      </c>
      <c r="B230" s="2" t="str">
        <f>VLOOKUP(A230,ciffob,8,FALSE)</f>
        <v>Equasym</v>
      </c>
      <c r="C230" s="2" t="str">
        <f>VLOOKUP($A230,ciffob,9,FALSE)</f>
        <v>töflur</v>
      </c>
      <c r="D230" s="2">
        <f>VLOOKUP($A230,ciffob,10,FALSE)</f>
        <v>20</v>
      </c>
      <c r="E230" s="2" t="str">
        <f>VLOOKUP($A230,ciffob,11,FALSE)</f>
        <v>mg</v>
      </c>
      <c r="F230" s="2">
        <f>VLOOKUP($A230,ciffob,12,FALSE)</f>
        <v>30</v>
      </c>
      <c r="G230" s="2" t="str">
        <f>VLOOKUP($A230,ciffob,13,FALSE)</f>
        <v>stk</v>
      </c>
      <c r="H230" s="2" t="str">
        <f>VLOOKUP($A230,ciffob,14,FALSE)</f>
        <v>N06BA04</v>
      </c>
      <c r="I230" s="2"/>
      <c r="J230" s="2"/>
      <c r="K230" s="2"/>
      <c r="L230" s="2"/>
      <c r="M230" s="22"/>
      <c r="N230" s="21"/>
      <c r="O230" s="21"/>
      <c r="P230" s="21"/>
    </row>
    <row r="231" spans="1:16" ht="15">
      <c r="A231" s="1">
        <v>19470</v>
      </c>
      <c r="B231" s="2" t="str">
        <f>VLOOKUP(A231,ciffob,8,FALSE)</f>
        <v>Evista (Lyfjaver)</v>
      </c>
      <c r="C231" s="2" t="str">
        <f>VLOOKUP($A231,ciffob,9,FALSE)</f>
        <v>töflur</v>
      </c>
      <c r="D231" s="2">
        <f>VLOOKUP($A231,ciffob,10,FALSE)</f>
        <v>60</v>
      </c>
      <c r="E231" s="2" t="str">
        <f>VLOOKUP($A231,ciffob,11,FALSE)</f>
        <v>mg</v>
      </c>
      <c r="F231" s="2">
        <f>VLOOKUP($A231,ciffob,12,FALSE)</f>
        <v>84</v>
      </c>
      <c r="G231" s="2" t="str">
        <f>VLOOKUP($A231,ciffob,13,FALSE)</f>
        <v>stk</v>
      </c>
      <c r="H231" s="2" t="str">
        <f>VLOOKUP($A231,ciffob,14,FALSE)</f>
        <v>G03XC01</v>
      </c>
      <c r="I231" s="2"/>
      <c r="J231" s="2"/>
      <c r="K231" s="2"/>
      <c r="L231" s="2"/>
      <c r="M231" s="22"/>
      <c r="N231" s="21"/>
      <c r="O231" s="21"/>
      <c r="P231" s="21"/>
    </row>
    <row r="232" spans="1:16" ht="15">
      <c r="A232" s="1">
        <v>97297</v>
      </c>
      <c r="B232" s="2" t="str">
        <f>VLOOKUP(A232,ciffob,8,FALSE)</f>
        <v>Femar (D.A.C.)</v>
      </c>
      <c r="C232" s="2" t="str">
        <f>VLOOKUP($A232,ciffob,9,FALSE)</f>
        <v>töflur</v>
      </c>
      <c r="D232" s="2">
        <f>VLOOKUP($A232,ciffob,10,FALSE)</f>
        <v>2.5</v>
      </c>
      <c r="E232" s="2" t="str">
        <f>VLOOKUP($A232,ciffob,11,FALSE)</f>
        <v>mg</v>
      </c>
      <c r="F232" s="2">
        <f>VLOOKUP($A232,ciffob,12,FALSE)</f>
        <v>100</v>
      </c>
      <c r="G232" s="2" t="str">
        <f>VLOOKUP($A232,ciffob,13,FALSE)</f>
        <v>stk</v>
      </c>
      <c r="H232" s="2" t="str">
        <f>VLOOKUP($A232,ciffob,14,FALSE)</f>
        <v>L02BG04</v>
      </c>
      <c r="I232" s="2"/>
      <c r="J232" s="2"/>
      <c r="K232" s="2"/>
      <c r="L232" s="2"/>
      <c r="M232" s="22"/>
      <c r="N232" s="21"/>
      <c r="O232" s="21"/>
      <c r="P232" s="21"/>
    </row>
    <row r="233" spans="1:16" ht="15">
      <c r="A233" s="1">
        <v>22620</v>
      </c>
      <c r="B233" s="2" t="str">
        <f>VLOOKUP(A233,ciffob,8,FALSE)</f>
        <v>Flixonase (D.A.C.)</v>
      </c>
      <c r="C233" s="2" t="str">
        <f>VLOOKUP($A233,ciffob,9,FALSE)</f>
        <v>nefúði</v>
      </c>
      <c r="D233" s="2">
        <f>VLOOKUP($A233,ciffob,10,FALSE)</f>
        <v>50</v>
      </c>
      <c r="E233" s="2" t="str">
        <f>VLOOKUP($A233,ciffob,11,FALSE)</f>
        <v>mcg/sk</v>
      </c>
      <c r="F233" s="2">
        <f>VLOOKUP($A233,ciffob,12,FALSE)</f>
        <v>16</v>
      </c>
      <c r="G233" s="2" t="str">
        <f>VLOOKUP($A233,ciffob,13,FALSE)</f>
        <v>ml</v>
      </c>
      <c r="H233" s="2" t="str">
        <f>VLOOKUP($A233,ciffob,14,FALSE)</f>
        <v>R01AD08</v>
      </c>
      <c r="I233" s="2"/>
      <c r="J233" s="2"/>
      <c r="K233" s="2"/>
      <c r="L233" s="2"/>
      <c r="M233" s="22"/>
      <c r="N233" s="21"/>
      <c r="O233" s="21"/>
      <c r="P233" s="21"/>
    </row>
    <row r="234" spans="1:16" ht="15">
      <c r="A234" s="1">
        <v>51067</v>
      </c>
      <c r="B234" s="2" t="str">
        <f>VLOOKUP(A234,ciffob,8,FALSE)</f>
        <v>Lamictal (D.A.C.)</v>
      </c>
      <c r="C234" s="2" t="str">
        <f>VLOOKUP($A234,ciffob,9,FALSE)</f>
        <v>dreifit.</v>
      </c>
      <c r="D234" s="2">
        <f>VLOOKUP($A234,ciffob,10,FALSE)</f>
        <v>50</v>
      </c>
      <c r="E234" s="2" t="str">
        <f>VLOOKUP($A234,ciffob,11,FALSE)</f>
        <v>mg</v>
      </c>
      <c r="F234" s="2">
        <f>VLOOKUP($A234,ciffob,12,FALSE)</f>
        <v>56</v>
      </c>
      <c r="G234" s="2" t="str">
        <f>VLOOKUP($A234,ciffob,13,FALSE)</f>
        <v>stk</v>
      </c>
      <c r="H234" s="2" t="str">
        <f>VLOOKUP($A234,ciffob,14,FALSE)</f>
        <v>N03AX09</v>
      </c>
      <c r="I234" s="2"/>
      <c r="J234" s="2"/>
      <c r="K234" s="2"/>
      <c r="L234" s="2"/>
      <c r="M234" s="22"/>
      <c r="N234" s="21"/>
      <c r="O234" s="21"/>
      <c r="P234" s="21"/>
    </row>
    <row r="235" spans="1:16" ht="15">
      <c r="A235" s="1">
        <v>21213</v>
      </c>
      <c r="B235" s="2" t="str">
        <f>VLOOKUP(A235,ciffob,8,FALSE)</f>
        <v>Lamictal (D.A.C.)</v>
      </c>
      <c r="C235" s="2" t="str">
        <f>VLOOKUP($A235,ciffob,9,FALSE)</f>
        <v>dreifit.</v>
      </c>
      <c r="D235" s="2">
        <f>VLOOKUP($A235,ciffob,10,FALSE)</f>
        <v>100</v>
      </c>
      <c r="E235" s="2" t="str">
        <f>VLOOKUP($A235,ciffob,11,FALSE)</f>
        <v>mg</v>
      </c>
      <c r="F235" s="2">
        <f>VLOOKUP($A235,ciffob,12,FALSE)</f>
        <v>56</v>
      </c>
      <c r="G235" s="2" t="str">
        <f>VLOOKUP($A235,ciffob,13,FALSE)</f>
        <v>stk</v>
      </c>
      <c r="H235" s="2" t="str">
        <f>VLOOKUP($A235,ciffob,14,FALSE)</f>
        <v>N03AX09</v>
      </c>
      <c r="I235" s="2"/>
      <c r="J235" s="2"/>
      <c r="K235" s="2"/>
      <c r="L235" s="2"/>
      <c r="M235" s="22"/>
      <c r="N235" s="21"/>
      <c r="O235" s="21"/>
      <c r="P235" s="21"/>
    </row>
    <row r="236" spans="1:16" ht="15">
      <c r="A236" s="1">
        <v>118674</v>
      </c>
      <c r="B236" s="2" t="str">
        <f>VLOOKUP(A236,ciffob,8,FALSE)</f>
        <v>Leponex (Lyfjaver)</v>
      </c>
      <c r="C236" s="2" t="str">
        <f>VLOOKUP($A236,ciffob,9,FALSE)</f>
        <v>töflur</v>
      </c>
      <c r="D236" s="2">
        <f>VLOOKUP($A236,ciffob,10,FALSE)</f>
        <v>25</v>
      </c>
      <c r="E236" s="2" t="str">
        <f>VLOOKUP($A236,ciffob,11,FALSE)</f>
        <v>mg</v>
      </c>
      <c r="F236" s="2">
        <f>VLOOKUP($A236,ciffob,12,FALSE)</f>
        <v>100</v>
      </c>
      <c r="G236" s="2" t="str">
        <f>VLOOKUP($A236,ciffob,13,FALSE)</f>
        <v>stk</v>
      </c>
      <c r="H236" s="2" t="str">
        <f>VLOOKUP($A236,ciffob,14,FALSE)</f>
        <v>N05AH02</v>
      </c>
      <c r="I236" s="2"/>
      <c r="J236" s="2"/>
      <c r="K236" s="2"/>
      <c r="L236" s="2"/>
      <c r="M236" s="22"/>
      <c r="N236" s="21"/>
      <c r="O236" s="21"/>
      <c r="P236" s="21"/>
    </row>
    <row r="237" spans="1:16" ht="15">
      <c r="A237" s="1">
        <v>118685</v>
      </c>
      <c r="B237" s="2" t="str">
        <f>VLOOKUP(A237,ciffob,8,FALSE)</f>
        <v>Leponex (Lyfjaver)</v>
      </c>
      <c r="C237" s="2" t="str">
        <f>VLOOKUP($A237,ciffob,9,FALSE)</f>
        <v>töflur</v>
      </c>
      <c r="D237" s="2">
        <f>VLOOKUP($A237,ciffob,10,FALSE)</f>
        <v>100</v>
      </c>
      <c r="E237" s="2" t="str">
        <f>VLOOKUP($A237,ciffob,11,FALSE)</f>
        <v>mg</v>
      </c>
      <c r="F237" s="2">
        <f>VLOOKUP($A237,ciffob,12,FALSE)</f>
        <v>100</v>
      </c>
      <c r="G237" s="2" t="str">
        <f>VLOOKUP($A237,ciffob,13,FALSE)</f>
        <v>stk</v>
      </c>
      <c r="H237" s="2" t="str">
        <f>VLOOKUP($A237,ciffob,14,FALSE)</f>
        <v>N05AH02</v>
      </c>
      <c r="I237" s="2"/>
      <c r="J237" s="2"/>
      <c r="K237" s="2"/>
      <c r="L237" s="2"/>
      <c r="M237" s="22"/>
      <c r="N237" s="21"/>
      <c r="O237" s="21"/>
      <c r="P237" s="21"/>
    </row>
    <row r="238" spans="1:16" ht="15">
      <c r="A238" s="1">
        <v>61460</v>
      </c>
      <c r="B238" s="2" t="str">
        <f>VLOOKUP(A238,ciffob,8,FALSE)</f>
        <v>Livial (D.A.C.)</v>
      </c>
      <c r="C238" s="2" t="str">
        <f>VLOOKUP($A238,ciffob,9,FALSE)</f>
        <v>töflur</v>
      </c>
      <c r="D238" s="2">
        <f>VLOOKUP($A238,ciffob,10,FALSE)</f>
        <v>2.5</v>
      </c>
      <c r="E238" s="2" t="str">
        <f>VLOOKUP($A238,ciffob,11,FALSE)</f>
        <v>mg</v>
      </c>
      <c r="F238" s="2">
        <f>VLOOKUP($A238,ciffob,12,FALSE)</f>
        <v>84</v>
      </c>
      <c r="G238" s="2" t="str">
        <f>VLOOKUP($A238,ciffob,13,FALSE)</f>
        <v>stk</v>
      </c>
      <c r="H238" s="2" t="str">
        <f>VLOOKUP($A238,ciffob,14,FALSE)</f>
        <v>G03CX01</v>
      </c>
      <c r="I238" s="2"/>
      <c r="J238" s="2"/>
      <c r="K238" s="2"/>
      <c r="L238" s="2"/>
      <c r="M238" s="22"/>
      <c r="N238" s="21"/>
      <c r="O238" s="21"/>
      <c r="P238" s="21"/>
    </row>
    <row r="239" spans="1:16" ht="15">
      <c r="A239" s="1">
        <v>22952</v>
      </c>
      <c r="B239" s="2" t="str">
        <f>VLOOKUP(A239,ciffob,8,FALSE)</f>
        <v>Norvas (D.A.C.)</v>
      </c>
      <c r="C239" s="2" t="str">
        <f>VLOOKUP($A239,ciffob,9,FALSE)</f>
        <v>töflur</v>
      </c>
      <c r="D239" s="2">
        <f>VLOOKUP($A239,ciffob,10,FALSE)</f>
        <v>10</v>
      </c>
      <c r="E239" s="2" t="str">
        <f>VLOOKUP($A239,ciffob,11,FALSE)</f>
        <v>mg</v>
      </c>
      <c r="F239" s="2">
        <f>VLOOKUP($A239,ciffob,12,FALSE)</f>
        <v>30</v>
      </c>
      <c r="G239" s="2" t="str">
        <f>VLOOKUP($A239,ciffob,13,FALSE)</f>
        <v>stk</v>
      </c>
      <c r="H239" s="2" t="str">
        <f>VLOOKUP($A239,ciffob,14,FALSE)</f>
        <v>C08CA01</v>
      </c>
      <c r="I239" s="2"/>
      <c r="J239" s="2"/>
      <c r="K239" s="2"/>
      <c r="L239" s="2"/>
      <c r="M239" s="22"/>
      <c r="N239" s="21"/>
      <c r="O239" s="21"/>
      <c r="P239" s="21"/>
    </row>
    <row r="240" spans="1:16" ht="15">
      <c r="A240" s="1">
        <v>105939</v>
      </c>
      <c r="B240" s="2" t="str">
        <f>VLOOKUP(A240,ciffob,8,FALSE)</f>
        <v>Optinate Septimum (D.A.C.)</v>
      </c>
      <c r="C240" s="2" t="str">
        <f>VLOOKUP($A240,ciffob,9,FALSE)</f>
        <v>filmhtfl</v>
      </c>
      <c r="D240" s="2">
        <f>VLOOKUP($A240,ciffob,10,FALSE)</f>
        <v>35</v>
      </c>
      <c r="E240" s="2" t="str">
        <f>VLOOKUP($A240,ciffob,11,FALSE)</f>
        <v>mg</v>
      </c>
      <c r="F240" s="2">
        <f>VLOOKUP($A240,ciffob,12,FALSE)</f>
        <v>12</v>
      </c>
      <c r="G240" s="2" t="str">
        <f>VLOOKUP($A240,ciffob,13,FALSE)</f>
        <v>stk</v>
      </c>
      <c r="H240" s="2" t="str">
        <f>VLOOKUP($A240,ciffob,14,FALSE)</f>
        <v>M05BA07</v>
      </c>
      <c r="I240" s="2"/>
      <c r="J240" s="2"/>
      <c r="K240" s="2"/>
      <c r="L240" s="2"/>
      <c r="M240" s="22"/>
      <c r="N240" s="21"/>
      <c r="O240" s="21"/>
      <c r="P240" s="21"/>
    </row>
    <row r="241" spans="1:16" ht="15">
      <c r="A241" s="4">
        <v>554832</v>
      </c>
      <c r="B241" s="2" t="str">
        <f>VLOOKUP(A241,ciffob,8,FALSE)</f>
        <v>Panodil</v>
      </c>
      <c r="C241" s="2" t="str">
        <f>VLOOKUP($A241,ciffob,9,FALSE)</f>
        <v>töflur</v>
      </c>
      <c r="D241" s="2">
        <f>VLOOKUP($A241,ciffob,10,FALSE)</f>
        <v>500</v>
      </c>
      <c r="E241" s="2" t="str">
        <f>VLOOKUP($A241,ciffob,11,FALSE)</f>
        <v>mg</v>
      </c>
      <c r="F241" s="2">
        <f>VLOOKUP($A241,ciffob,12,FALSE)</f>
        <v>48</v>
      </c>
      <c r="G241" s="2" t="str">
        <f>VLOOKUP($A241,ciffob,13,FALSE)</f>
        <v>stk</v>
      </c>
      <c r="H241" s="2" t="str">
        <f>VLOOKUP($A241,ciffob,14,FALSE)</f>
        <v>N02BE01</v>
      </c>
      <c r="I241" s="2"/>
      <c r="J241" s="2"/>
      <c r="K241" s="2"/>
      <c r="L241" s="2"/>
      <c r="M241" s="22"/>
      <c r="N241" s="21"/>
      <c r="O241" s="21"/>
      <c r="P241" s="21"/>
    </row>
    <row r="242" spans="1:16" ht="15">
      <c r="A242" s="1">
        <v>534552</v>
      </c>
      <c r="B242" s="2" t="str">
        <f>VLOOKUP(A242,ciffob,8,FALSE)</f>
        <v>Primazol</v>
      </c>
      <c r="C242" s="2" t="str">
        <f>VLOOKUP($A242,ciffob,9,FALSE)</f>
        <v>töflur</v>
      </c>
      <c r="D242" s="2">
        <f>VLOOKUP($A242,ciffob,10,FALSE)</f>
        <v>480</v>
      </c>
      <c r="E242" s="2" t="str">
        <f>VLOOKUP($A242,ciffob,11,FALSE)</f>
        <v>mg</v>
      </c>
      <c r="F242" s="2">
        <f>VLOOKUP($A242,ciffob,12,FALSE)</f>
        <v>100</v>
      </c>
      <c r="G242" s="2" t="str">
        <f>VLOOKUP($A242,ciffob,13,FALSE)</f>
        <v>stk</v>
      </c>
      <c r="H242" s="2" t="str">
        <f>VLOOKUP($A242,ciffob,14,FALSE)</f>
        <v>J01EE01</v>
      </c>
      <c r="I242" s="2"/>
      <c r="J242" s="2"/>
      <c r="K242" s="2"/>
      <c r="L242" s="2"/>
      <c r="M242" s="22"/>
      <c r="N242" s="21"/>
      <c r="O242" s="21"/>
      <c r="P242" s="21"/>
    </row>
    <row r="243" spans="1:16" ht="15">
      <c r="A243" s="1">
        <v>20796</v>
      </c>
      <c r="B243" s="2" t="str">
        <f>VLOOKUP(A243,ciffob,8,FALSE)</f>
        <v>Seretide Diskus (D.A.C.)</v>
      </c>
      <c r="C243" s="2" t="str">
        <f>VLOOKUP($A243,ciffob,9,FALSE)</f>
        <v>innúðadu</v>
      </c>
      <c r="D243" s="2">
        <f>VLOOKUP($A243,ciffob,10,FALSE)</f>
        <v>300</v>
      </c>
      <c r="E243" s="2" t="str">
        <f>VLOOKUP($A243,ciffob,11,FALSE)</f>
        <v>mcg/sk</v>
      </c>
      <c r="F243" s="2">
        <f>VLOOKUP($A243,ciffob,12,FALSE)</f>
        <v>60</v>
      </c>
      <c r="G243" s="2" t="str">
        <f>VLOOKUP($A243,ciffob,13,FALSE)</f>
        <v>sk</v>
      </c>
      <c r="H243" s="2" t="str">
        <f>VLOOKUP($A243,ciffob,14,FALSE)</f>
        <v>R03AK06</v>
      </c>
      <c r="I243" s="2"/>
      <c r="J243" s="2"/>
      <c r="K243" s="2"/>
      <c r="L243" s="2"/>
      <c r="M243" s="22"/>
      <c r="N243" s="21"/>
      <c r="O243" s="21"/>
      <c r="P243" s="21"/>
    </row>
    <row r="244" spans="1:16" ht="15">
      <c r="A244" s="1">
        <v>108029</v>
      </c>
      <c r="B244" s="2" t="str">
        <f>VLOOKUP(A244,ciffob,8,FALSE)</f>
        <v>Seretide Diskus (D.A.C.)</v>
      </c>
      <c r="C244" s="2" t="str">
        <f>VLOOKUP($A244,ciffob,9,FALSE)</f>
        <v>innúðadu</v>
      </c>
      <c r="D244" s="2">
        <f>VLOOKUP($A244,ciffob,10,FALSE)</f>
        <v>550</v>
      </c>
      <c r="E244" s="2" t="str">
        <f>VLOOKUP($A244,ciffob,11,FALSE)</f>
        <v>mcg/sk</v>
      </c>
      <c r="F244" s="2">
        <f>VLOOKUP($A244,ciffob,12,FALSE)</f>
        <v>60</v>
      </c>
      <c r="G244" s="2" t="str">
        <f>VLOOKUP($A244,ciffob,13,FALSE)</f>
        <v>sk</v>
      </c>
      <c r="H244" s="2" t="str">
        <f>VLOOKUP($A244,ciffob,14,FALSE)</f>
        <v>R03AK06</v>
      </c>
      <c r="I244" s="2"/>
      <c r="J244" s="2"/>
      <c r="K244" s="2"/>
      <c r="L244" s="2"/>
      <c r="M244" s="22"/>
      <c r="N244" s="21"/>
      <c r="O244" s="21"/>
      <c r="P244" s="21"/>
    </row>
    <row r="245" spans="1:16" ht="15">
      <c r="A245" s="1">
        <v>21365</v>
      </c>
      <c r="B245" s="2" t="str">
        <f>VLOOKUP(A245,ciffob,8,FALSE)</f>
        <v>Seretide Diskus (Lyfjaver)</v>
      </c>
      <c r="C245" s="2" t="str">
        <f>VLOOKUP($A245,ciffob,9,FALSE)</f>
        <v>innúðadu</v>
      </c>
      <c r="D245" s="2">
        <f>VLOOKUP($A245,ciffob,10,FALSE)</f>
        <v>300</v>
      </c>
      <c r="E245" s="2" t="str">
        <f>VLOOKUP($A245,ciffob,11,FALSE)</f>
        <v>mcg/sk</v>
      </c>
      <c r="F245" s="2">
        <f>VLOOKUP($A245,ciffob,12,FALSE)</f>
        <v>60</v>
      </c>
      <c r="G245" s="2" t="str">
        <f>VLOOKUP($A245,ciffob,13,FALSE)</f>
        <v>sk</v>
      </c>
      <c r="H245" s="2" t="str">
        <f>VLOOKUP($A245,ciffob,14,FALSE)</f>
        <v>R03AK06</v>
      </c>
      <c r="I245" s="2"/>
      <c r="J245" s="2"/>
      <c r="K245" s="2"/>
      <c r="L245" s="2"/>
      <c r="M245" s="22"/>
      <c r="N245" s="21"/>
      <c r="O245" s="21"/>
      <c r="P245" s="21"/>
    </row>
    <row r="246" spans="1:16" ht="15">
      <c r="A246" s="1">
        <v>21341</v>
      </c>
      <c r="B246" s="2" t="str">
        <f>VLOOKUP(A246,ciffob,8,FALSE)</f>
        <v>Seretide Diskus (Lyfjaver)</v>
      </c>
      <c r="C246" s="2" t="str">
        <f>VLOOKUP($A246,ciffob,9,FALSE)</f>
        <v>innúðadu</v>
      </c>
      <c r="D246" s="2">
        <f>VLOOKUP($A246,ciffob,10,FALSE)</f>
        <v>550</v>
      </c>
      <c r="E246" s="2" t="str">
        <f>VLOOKUP($A246,ciffob,11,FALSE)</f>
        <v>mcg/sk</v>
      </c>
      <c r="F246" s="2">
        <f>VLOOKUP($A246,ciffob,12,FALSE)</f>
        <v>60</v>
      </c>
      <c r="G246" s="2" t="str">
        <f>VLOOKUP($A246,ciffob,13,FALSE)</f>
        <v>sk</v>
      </c>
      <c r="H246" s="2" t="str">
        <f>VLOOKUP($A246,ciffob,14,FALSE)</f>
        <v>R03AK06</v>
      </c>
      <c r="I246" s="2"/>
      <c r="J246" s="2"/>
      <c r="K246" s="2"/>
      <c r="L246" s="2"/>
      <c r="M246" s="22"/>
      <c r="N246" s="21"/>
      <c r="O246" s="21"/>
      <c r="P246" s="21"/>
    </row>
    <row r="247" spans="1:16" ht="15">
      <c r="A247" s="1">
        <v>16755</v>
      </c>
      <c r="B247" s="2" t="str">
        <f>VLOOKUP(A247,ciffob,8,FALSE)</f>
        <v>Seroquel (Lyfjaver)</v>
      </c>
      <c r="C247" s="2" t="str">
        <f>VLOOKUP($A247,ciffob,9,FALSE)</f>
        <v>filmhtfl</v>
      </c>
      <c r="D247" s="2">
        <f>VLOOKUP($A247,ciffob,10,FALSE)</f>
        <v>25</v>
      </c>
      <c r="E247" s="2" t="str">
        <f>VLOOKUP($A247,ciffob,11,FALSE)</f>
        <v>mg</v>
      </c>
      <c r="F247" s="2">
        <f>VLOOKUP($A247,ciffob,12,FALSE)</f>
        <v>100</v>
      </c>
      <c r="G247" s="2" t="str">
        <f>VLOOKUP($A247,ciffob,13,FALSE)</f>
        <v>stk</v>
      </c>
      <c r="H247" s="2" t="str">
        <f>VLOOKUP($A247,ciffob,14,FALSE)</f>
        <v>N05AH04</v>
      </c>
      <c r="I247" s="2"/>
      <c r="J247" s="2"/>
      <c r="K247" s="2"/>
      <c r="L247" s="2"/>
      <c r="M247" s="22"/>
      <c r="N247" s="21"/>
      <c r="O247" s="21"/>
      <c r="P247" s="21"/>
    </row>
    <row r="248" spans="1:16" ht="15">
      <c r="A248" s="1">
        <v>16744</v>
      </c>
      <c r="B248" s="2" t="str">
        <f>VLOOKUP(A248,ciffob,8,FALSE)</f>
        <v>Seroquel (Lyfjaver)</v>
      </c>
      <c r="C248" s="2" t="str">
        <f>VLOOKUP($A248,ciffob,9,FALSE)</f>
        <v>filmhtfl</v>
      </c>
      <c r="D248" s="2">
        <f>VLOOKUP($A248,ciffob,10,FALSE)</f>
        <v>100</v>
      </c>
      <c r="E248" s="2" t="str">
        <f>VLOOKUP($A248,ciffob,11,FALSE)</f>
        <v>mg</v>
      </c>
      <c r="F248" s="2">
        <f>VLOOKUP($A248,ciffob,12,FALSE)</f>
        <v>100</v>
      </c>
      <c r="G248" s="2" t="str">
        <f>VLOOKUP($A248,ciffob,13,FALSE)</f>
        <v>stk</v>
      </c>
      <c r="H248" s="2" t="str">
        <f>VLOOKUP($A248,ciffob,14,FALSE)</f>
        <v>N05AH04</v>
      </c>
      <c r="I248" s="2"/>
      <c r="J248" s="2"/>
      <c r="K248" s="2"/>
      <c r="L248" s="2"/>
      <c r="M248" s="22"/>
      <c r="N248" s="21"/>
      <c r="O248" s="21"/>
      <c r="P248" s="21"/>
    </row>
    <row r="249" spans="1:16" ht="15">
      <c r="A249" s="1">
        <v>16677</v>
      </c>
      <c r="B249" s="2" t="str">
        <f>VLOOKUP(A249,ciffob,8,FALSE)</f>
        <v>Seroquel (Lyfjaver)</v>
      </c>
      <c r="C249" s="2" t="str">
        <f>VLOOKUP($A249,ciffob,9,FALSE)</f>
        <v>filmhtfl</v>
      </c>
      <c r="D249" s="2">
        <f>VLOOKUP($A249,ciffob,10,FALSE)</f>
        <v>200</v>
      </c>
      <c r="E249" s="2" t="str">
        <f>VLOOKUP($A249,ciffob,11,FALSE)</f>
        <v>mg</v>
      </c>
      <c r="F249" s="2">
        <f>VLOOKUP($A249,ciffob,12,FALSE)</f>
        <v>100</v>
      </c>
      <c r="G249" s="2" t="str">
        <f>VLOOKUP($A249,ciffob,13,FALSE)</f>
        <v>stk</v>
      </c>
      <c r="H249" s="2" t="str">
        <f>VLOOKUP($A249,ciffob,14,FALSE)</f>
        <v>N05AH04</v>
      </c>
      <c r="I249" s="2"/>
      <c r="J249" s="2"/>
      <c r="K249" s="2"/>
      <c r="L249" s="2"/>
      <c r="M249" s="22"/>
      <c r="N249" s="21"/>
      <c r="O249" s="21"/>
      <c r="P249" s="21"/>
    </row>
    <row r="250" spans="1:16" ht="15">
      <c r="A250" s="1">
        <v>21771</v>
      </c>
      <c r="B250" s="2" t="str">
        <f>VLOOKUP(A250,ciffob,8,FALSE)</f>
        <v>Valtrex (D.A.C.)</v>
      </c>
      <c r="C250" s="2" t="str">
        <f>VLOOKUP($A250,ciffob,9,FALSE)</f>
        <v>töflur</v>
      </c>
      <c r="D250" s="2">
        <f>VLOOKUP($A250,ciffob,10,FALSE)</f>
        <v>500</v>
      </c>
      <c r="E250" s="2" t="str">
        <f>VLOOKUP($A250,ciffob,11,FALSE)</f>
        <v>mg</v>
      </c>
      <c r="F250" s="2">
        <f>VLOOKUP($A250,ciffob,12,FALSE)</f>
        <v>10</v>
      </c>
      <c r="G250" s="2" t="str">
        <f>VLOOKUP($A250,ciffob,13,FALSE)</f>
        <v>stk</v>
      </c>
      <c r="H250" s="2" t="str">
        <f>VLOOKUP($A250,ciffob,14,FALSE)</f>
        <v>J05AB11</v>
      </c>
      <c r="I250" s="2"/>
      <c r="J250" s="2"/>
      <c r="K250" s="2"/>
      <c r="L250" s="2"/>
      <c r="M250" s="22"/>
      <c r="N250" s="21"/>
      <c r="O250" s="21"/>
      <c r="P250" s="21"/>
    </row>
    <row r="251" spans="1:16" ht="15">
      <c r="A251" s="1">
        <v>21267</v>
      </c>
      <c r="B251" s="2" t="str">
        <f>VLOOKUP(A251,ciffob,8,FALSE)</f>
        <v>Valtrex (D.A.C.)</v>
      </c>
      <c r="C251" s="2" t="str">
        <f>VLOOKUP($A251,ciffob,9,FALSE)</f>
        <v>töflur</v>
      </c>
      <c r="D251" s="2">
        <f>VLOOKUP($A251,ciffob,10,FALSE)</f>
        <v>500</v>
      </c>
      <c r="E251" s="2" t="str">
        <f>VLOOKUP($A251,ciffob,11,FALSE)</f>
        <v>mg</v>
      </c>
      <c r="F251" s="2">
        <f>VLOOKUP($A251,ciffob,12,FALSE)</f>
        <v>42</v>
      </c>
      <c r="G251" s="2" t="str">
        <f>VLOOKUP($A251,ciffob,13,FALSE)</f>
        <v>stk</v>
      </c>
      <c r="H251" s="2" t="str">
        <f>VLOOKUP($A251,ciffob,14,FALSE)</f>
        <v>J05AB11</v>
      </c>
      <c r="I251" s="2"/>
      <c r="J251" s="2"/>
      <c r="K251" s="2"/>
      <c r="L251" s="2"/>
      <c r="M251" s="22"/>
      <c r="N251" s="21"/>
      <c r="O251" s="21"/>
      <c r="P251" s="21"/>
    </row>
    <row r="252" spans="1:16" ht="15">
      <c r="A252" s="1">
        <v>37176</v>
      </c>
      <c r="B252" s="2" t="str">
        <f>VLOOKUP(A252,ciffob,8,FALSE)</f>
        <v>Vostar</v>
      </c>
      <c r="C252" s="2" t="str">
        <f>VLOOKUP($A252,ciffob,9,FALSE)</f>
        <v>sþ-tfl</v>
      </c>
      <c r="D252" s="2">
        <f>VLOOKUP($A252,ciffob,10,FALSE)</f>
        <v>50</v>
      </c>
      <c r="E252" s="2" t="str">
        <f>VLOOKUP($A252,ciffob,11,FALSE)</f>
        <v>mg</v>
      </c>
      <c r="F252" s="2">
        <f>VLOOKUP($A252,ciffob,12,FALSE)</f>
        <v>30</v>
      </c>
      <c r="G252" s="2" t="str">
        <f>VLOOKUP($A252,ciffob,13,FALSE)</f>
        <v>stk</v>
      </c>
      <c r="H252" s="2" t="str">
        <f>VLOOKUP($A252,ciffob,14,FALSE)</f>
        <v>M01AB05</v>
      </c>
      <c r="I252" s="2"/>
      <c r="J252" s="2"/>
      <c r="K252" s="2"/>
      <c r="L252" s="2"/>
      <c r="M252" s="22"/>
      <c r="N252" s="21"/>
      <c r="O252" s="21"/>
      <c r="P252" s="21"/>
    </row>
    <row r="253" spans="1:16" ht="15">
      <c r="A253" s="1">
        <v>21698</v>
      </c>
      <c r="B253" s="2" t="str">
        <f>VLOOKUP(A253,ciffob,8,FALSE)</f>
        <v>Xenical (D.A.C.)</v>
      </c>
      <c r="C253" s="2" t="str">
        <f>VLOOKUP($A253,ciffob,9,FALSE)</f>
        <v>hylki</v>
      </c>
      <c r="D253" s="2">
        <f>VLOOKUP($A253,ciffob,10,FALSE)</f>
        <v>120</v>
      </c>
      <c r="E253" s="2" t="str">
        <f>VLOOKUP($A253,ciffob,11,FALSE)</f>
        <v>mg</v>
      </c>
      <c r="F253" s="2">
        <f>VLOOKUP($A253,ciffob,12,FALSE)</f>
        <v>84</v>
      </c>
      <c r="G253" s="2" t="str">
        <f>VLOOKUP($A253,ciffob,13,FALSE)</f>
        <v>stk</v>
      </c>
      <c r="H253" s="2" t="str">
        <f>VLOOKUP($A253,ciffob,14,FALSE)</f>
        <v>A08AB01</v>
      </c>
      <c r="I253" s="2"/>
      <c r="J253" s="2"/>
      <c r="K253" s="2"/>
      <c r="L253" s="2"/>
      <c r="M253" s="22"/>
      <c r="N253" s="21"/>
      <c r="O253" s="21"/>
      <c r="P253" s="21"/>
    </row>
    <row r="254" spans="1:16" ht="15">
      <c r="A254" s="1">
        <v>62407</v>
      </c>
      <c r="B254" s="2" t="str">
        <f>VLOOKUP(A254,ciffob,8,FALSE)</f>
        <v>Yasmin (D.A.C.)</v>
      </c>
      <c r="C254" s="2" t="str">
        <f>VLOOKUP($A254,ciffob,9,FALSE)</f>
        <v>töflur</v>
      </c>
      <c r="D254" s="2">
        <f>VLOOKUP($A254,ciffob,10,FALSE)</f>
        <v>0</v>
      </c>
      <c r="E254" s="2" t="str">
        <f>VLOOKUP($A254,ciffob,11,FALSE)</f>
        <v> </v>
      </c>
      <c r="F254" s="2">
        <f>VLOOKUP($A254,ciffob,12,FALSE)</f>
        <v>63</v>
      </c>
      <c r="G254" s="2" t="str">
        <f>VLOOKUP($A254,ciffob,13,FALSE)</f>
        <v>stk</v>
      </c>
      <c r="H254" s="2" t="str">
        <f>VLOOKUP($A254,ciffob,14,FALSE)</f>
        <v>G03AA12</v>
      </c>
      <c r="I254" s="2"/>
      <c r="J254" s="2"/>
      <c r="K254" s="2"/>
      <c r="L254" s="2"/>
      <c r="M254" s="22"/>
      <c r="N254" s="21"/>
      <c r="O254" s="21"/>
      <c r="P254" s="21"/>
    </row>
    <row r="255" spans="1:16" ht="15">
      <c r="A255" s="1">
        <v>21046</v>
      </c>
      <c r="B255" s="2" t="str">
        <f>VLOOKUP(A255,ciffob,8,FALSE)</f>
        <v>Zoladex Trimestral (D.A.C.)</v>
      </c>
      <c r="C255" s="2" t="str">
        <f>VLOOKUP($A255,ciffob,9,FALSE)</f>
        <v>vefjalyf</v>
      </c>
      <c r="D255" s="2">
        <f>VLOOKUP($A255,ciffob,10,FALSE)</f>
        <v>10.8</v>
      </c>
      <c r="E255" s="2" t="str">
        <f>VLOOKUP($A255,ciffob,11,FALSE)</f>
        <v>mg</v>
      </c>
      <c r="F255" s="2">
        <f>VLOOKUP($A255,ciffob,12,FALSE)</f>
        <v>1</v>
      </c>
      <c r="G255" s="2" t="str">
        <f>VLOOKUP($A255,ciffob,13,FALSE)</f>
        <v>stk</v>
      </c>
      <c r="H255" s="2" t="str">
        <f>VLOOKUP($A255,ciffob,14,FALSE)</f>
        <v>L02AE03</v>
      </c>
      <c r="I255" s="2"/>
      <c r="J255" s="2"/>
      <c r="K255" s="2"/>
      <c r="L255" s="2"/>
      <c r="M255" s="22"/>
      <c r="N255" s="21"/>
      <c r="O255" s="21"/>
      <c r="P255" s="21"/>
    </row>
    <row r="256" spans="1:16" ht="15">
      <c r="A256" s="1">
        <v>104179</v>
      </c>
      <c r="B256" s="2" t="str">
        <f>VLOOKUP(A256,ciffob,8,FALSE)</f>
        <v>Zoloft (D.A.C.)</v>
      </c>
      <c r="C256" s="2" t="str">
        <f>VLOOKUP($A256,ciffob,9,FALSE)</f>
        <v>töflur</v>
      </c>
      <c r="D256" s="2">
        <f>VLOOKUP($A256,ciffob,10,FALSE)</f>
        <v>50</v>
      </c>
      <c r="E256" s="2" t="str">
        <f>VLOOKUP($A256,ciffob,11,FALSE)</f>
        <v>mg</v>
      </c>
      <c r="F256" s="2">
        <f>VLOOKUP($A256,ciffob,12,FALSE)</f>
        <v>98</v>
      </c>
      <c r="G256" s="2" t="str">
        <f>VLOOKUP($A256,ciffob,13,FALSE)</f>
        <v>stk</v>
      </c>
      <c r="H256" s="2" t="str">
        <f>VLOOKUP($A256,ciffob,14,FALSE)</f>
        <v>N06AB06</v>
      </c>
      <c r="I256" s="2"/>
      <c r="J256" s="2"/>
      <c r="K256" s="2"/>
      <c r="L256" s="2"/>
      <c r="M256" s="22"/>
      <c r="N256" s="21"/>
      <c r="O256" s="21"/>
      <c r="P256" s="21"/>
    </row>
    <row r="257" spans="1:16" ht="15">
      <c r="A257" s="1">
        <v>25608</v>
      </c>
      <c r="B257" s="2" t="str">
        <f>VLOOKUP(A257,ciffob,8,FALSE)</f>
        <v>Zyban (D.A.C.)</v>
      </c>
      <c r="C257" s="2" t="str">
        <f>VLOOKUP($A257,ciffob,9,FALSE)</f>
        <v>forðatfl</v>
      </c>
      <c r="D257" s="2">
        <f>VLOOKUP($A257,ciffob,10,FALSE)</f>
        <v>150</v>
      </c>
      <c r="E257" s="2" t="str">
        <f>VLOOKUP($A257,ciffob,11,FALSE)</f>
        <v>mg</v>
      </c>
      <c r="F257" s="2">
        <f>VLOOKUP($A257,ciffob,12,FALSE)</f>
        <v>60</v>
      </c>
      <c r="G257" s="2" t="str">
        <f>VLOOKUP($A257,ciffob,13,FALSE)</f>
        <v>stk</v>
      </c>
      <c r="H257" s="2" t="str">
        <f>VLOOKUP($A257,ciffob,14,FALSE)</f>
        <v>N06AX12</v>
      </c>
      <c r="I257" s="2"/>
      <c r="J257" s="2"/>
      <c r="K257" s="2"/>
      <c r="L257" s="2"/>
      <c r="M257" s="22"/>
      <c r="N257" s="21"/>
      <c r="O257" s="21"/>
      <c r="P257" s="21"/>
    </row>
  </sheetData>
  <sheetProtection/>
  <mergeCells count="1">
    <mergeCell ref="A1:P1"/>
  </mergeCells>
  <printOptions/>
  <pageMargins left="0.3937007874015748" right="0.3937007874015748" top="0.7480314960629921" bottom="0.7480314960629921" header="0.31496062992125984" footer="0.31496062992125984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sh</cp:lastModifiedBy>
  <cp:lastPrinted>2008-11-27T13:50:53Z</cp:lastPrinted>
  <dcterms:created xsi:type="dcterms:W3CDTF">2008-11-27T13:28:42Z</dcterms:created>
  <dcterms:modified xsi:type="dcterms:W3CDTF">2008-11-27T15:25:55Z</dcterms:modified>
  <cp:category/>
  <cp:version/>
  <cp:contentType/>
  <cp:contentStatus/>
</cp:coreProperties>
</file>